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"/>
    </mc:Choice>
  </mc:AlternateContent>
  <bookViews>
    <workbookView xWindow="0" yWindow="0" windowWidth="28800" windowHeight="12330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62913" calcOnSave="0"/>
</workbook>
</file>

<file path=xl/calcChain.xml><?xml version="1.0" encoding="utf-8"?>
<calcChain xmlns="http://schemas.openxmlformats.org/spreadsheetml/2006/main">
  <c r="G177" i="1" l="1"/>
  <c r="H177" i="1"/>
  <c r="I177" i="1"/>
  <c r="G178" i="1"/>
  <c r="H178" i="1"/>
  <c r="I178" i="1"/>
  <c r="G179" i="1"/>
  <c r="H179" i="1"/>
  <c r="I179" i="1"/>
  <c r="G180" i="1"/>
  <c r="H180" i="1"/>
  <c r="I180" i="1"/>
  <c r="G181" i="1"/>
  <c r="H181" i="1"/>
  <c r="I181" i="1"/>
  <c r="J177" i="1"/>
  <c r="J178" i="1"/>
  <c r="J179" i="1"/>
  <c r="J180" i="1"/>
  <c r="J181" i="1"/>
  <c r="L177" i="1"/>
  <c r="L178" i="1"/>
  <c r="L179" i="1"/>
  <c r="L180" i="1"/>
  <c r="L181" i="1"/>
  <c r="E177" i="1"/>
  <c r="F177" i="1"/>
  <c r="E178" i="1"/>
  <c r="F178" i="1"/>
  <c r="E179" i="1"/>
  <c r="F179" i="1"/>
  <c r="E180" i="1"/>
  <c r="F180" i="1"/>
  <c r="E181" i="1"/>
  <c r="F181" i="1"/>
  <c r="D178" i="1"/>
  <c r="D179" i="1"/>
  <c r="D180" i="1"/>
  <c r="D181" i="1"/>
  <c r="G158" i="1" l="1"/>
  <c r="H158" i="1"/>
  <c r="I158" i="1"/>
  <c r="G159" i="1"/>
  <c r="H159" i="1"/>
  <c r="I159" i="1"/>
  <c r="G160" i="1"/>
  <c r="H160" i="1"/>
  <c r="I160" i="1"/>
  <c r="G161" i="1"/>
  <c r="H161" i="1"/>
  <c r="I161" i="1"/>
  <c r="G162" i="1"/>
  <c r="H162" i="1"/>
  <c r="I162" i="1"/>
  <c r="L158" i="1"/>
  <c r="L159" i="1"/>
  <c r="L160" i="1"/>
  <c r="L161" i="1"/>
  <c r="L162" i="1"/>
  <c r="J158" i="1"/>
  <c r="J159" i="1"/>
  <c r="J160" i="1"/>
  <c r="J161" i="1"/>
  <c r="J162" i="1"/>
  <c r="E158" i="1"/>
  <c r="F158" i="1"/>
  <c r="E159" i="1"/>
  <c r="F159" i="1"/>
  <c r="E160" i="1"/>
  <c r="F160" i="1"/>
  <c r="E161" i="1"/>
  <c r="F161" i="1"/>
  <c r="E162" i="1"/>
  <c r="F162" i="1"/>
  <c r="K158" i="1"/>
  <c r="K159" i="1"/>
  <c r="K160" i="1"/>
  <c r="K161" i="1"/>
  <c r="K162" i="1"/>
  <c r="D158" i="1"/>
  <c r="D159" i="1"/>
  <c r="D161" i="1"/>
  <c r="G139" i="1" l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L139" i="1"/>
  <c r="L140" i="1"/>
  <c r="L141" i="1"/>
  <c r="L142" i="1"/>
  <c r="L143" i="1"/>
  <c r="J139" i="1"/>
  <c r="J140" i="1"/>
  <c r="J141" i="1"/>
  <c r="J142" i="1"/>
  <c r="J143" i="1"/>
  <c r="K139" i="1"/>
  <c r="K140" i="1"/>
  <c r="K141" i="1"/>
  <c r="K142" i="1"/>
  <c r="K143" i="1"/>
  <c r="E139" i="1"/>
  <c r="F139" i="1"/>
  <c r="E140" i="1"/>
  <c r="F140" i="1"/>
  <c r="E141" i="1"/>
  <c r="F141" i="1"/>
  <c r="E142" i="1"/>
  <c r="F142" i="1"/>
  <c r="E143" i="1"/>
  <c r="F143" i="1"/>
  <c r="D140" i="1"/>
  <c r="D141" i="1"/>
  <c r="D142" i="1"/>
  <c r="D143" i="1"/>
  <c r="G120" i="1" l="1"/>
  <c r="H120" i="1"/>
  <c r="I120" i="1"/>
  <c r="G121" i="1"/>
  <c r="H121" i="1"/>
  <c r="I121" i="1"/>
  <c r="G122" i="1"/>
  <c r="H122" i="1"/>
  <c r="I122" i="1"/>
  <c r="G123" i="1"/>
  <c r="H123" i="1"/>
  <c r="I123" i="1"/>
  <c r="G124" i="1"/>
  <c r="H124" i="1"/>
  <c r="I124" i="1"/>
  <c r="L120" i="1"/>
  <c r="L121" i="1"/>
  <c r="L122" i="1"/>
  <c r="L123" i="1"/>
  <c r="L124" i="1"/>
  <c r="J120" i="1"/>
  <c r="J121" i="1"/>
  <c r="J122" i="1"/>
  <c r="J123" i="1"/>
  <c r="J124" i="1"/>
  <c r="E120" i="1"/>
  <c r="F120" i="1"/>
  <c r="E121" i="1"/>
  <c r="F121" i="1"/>
  <c r="E122" i="1"/>
  <c r="F122" i="1"/>
  <c r="E123" i="1"/>
  <c r="F123" i="1"/>
  <c r="E124" i="1"/>
  <c r="F124" i="1"/>
  <c r="K120" i="1"/>
  <c r="K121" i="1"/>
  <c r="K122" i="1"/>
  <c r="K123" i="1"/>
  <c r="K124" i="1"/>
  <c r="D121" i="1"/>
  <c r="D122" i="1"/>
  <c r="D123" i="1"/>
  <c r="D124" i="1"/>
  <c r="G101" i="1" l="1"/>
  <c r="H101" i="1"/>
  <c r="I101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J101" i="1"/>
  <c r="J102" i="1"/>
  <c r="J103" i="1"/>
  <c r="J104" i="1"/>
  <c r="J105" i="1"/>
  <c r="L101" i="1"/>
  <c r="L102" i="1"/>
  <c r="L103" i="1"/>
  <c r="L104" i="1"/>
  <c r="L105" i="1"/>
  <c r="E101" i="1"/>
  <c r="F101" i="1"/>
  <c r="E102" i="1"/>
  <c r="F102" i="1"/>
  <c r="E103" i="1"/>
  <c r="F103" i="1"/>
  <c r="E104" i="1"/>
  <c r="F104" i="1"/>
  <c r="E105" i="1"/>
  <c r="F105" i="1"/>
  <c r="K101" i="1"/>
  <c r="K102" i="1"/>
  <c r="K103" i="1"/>
  <c r="K104" i="1"/>
  <c r="K105" i="1"/>
  <c r="D101" i="1"/>
  <c r="D102" i="1"/>
  <c r="D103" i="1"/>
  <c r="D104" i="1"/>
  <c r="D105" i="1"/>
  <c r="G82" i="1" l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K82" i="1"/>
  <c r="K83" i="1"/>
  <c r="K84" i="1"/>
  <c r="K85" i="1"/>
  <c r="K86" i="1"/>
  <c r="L82" i="1"/>
  <c r="L83" i="1"/>
  <c r="L84" i="1"/>
  <c r="L85" i="1"/>
  <c r="L86" i="1"/>
  <c r="J82" i="1"/>
  <c r="J83" i="1"/>
  <c r="J84" i="1"/>
  <c r="J85" i="1"/>
  <c r="J86" i="1"/>
  <c r="F82" i="1"/>
  <c r="F83" i="1"/>
  <c r="F84" i="1"/>
  <c r="F85" i="1"/>
  <c r="F86" i="1"/>
  <c r="E82" i="1"/>
  <c r="E83" i="1"/>
  <c r="E84" i="1"/>
  <c r="E85" i="1"/>
  <c r="E86" i="1"/>
  <c r="D82" i="1"/>
  <c r="D84" i="1"/>
  <c r="D85" i="1"/>
  <c r="D86" i="1"/>
  <c r="G63" i="1" l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J63" i="1"/>
  <c r="K63" i="1"/>
  <c r="L63" i="1"/>
  <c r="J64" i="1"/>
  <c r="K64" i="1"/>
  <c r="L64" i="1"/>
  <c r="J65" i="1"/>
  <c r="K65" i="1"/>
  <c r="L65" i="1"/>
  <c r="J66" i="1"/>
  <c r="J67" i="1"/>
  <c r="J68" i="1"/>
  <c r="E63" i="1"/>
  <c r="F63" i="1"/>
  <c r="E64" i="1"/>
  <c r="F64" i="1"/>
  <c r="E65" i="1"/>
  <c r="F65" i="1"/>
  <c r="E66" i="1"/>
  <c r="F66" i="1"/>
  <c r="E67" i="1"/>
  <c r="F67" i="1"/>
  <c r="E68" i="1"/>
  <c r="F68" i="1"/>
  <c r="L66" i="1"/>
  <c r="L67" i="1"/>
  <c r="L68" i="1"/>
  <c r="K66" i="1"/>
  <c r="K67" i="1"/>
  <c r="K68" i="1"/>
  <c r="D64" i="1"/>
  <c r="D65" i="1"/>
  <c r="D66" i="1"/>
  <c r="D67" i="1"/>
  <c r="D68" i="1"/>
  <c r="L44" i="1" l="1"/>
  <c r="L45" i="1"/>
  <c r="L46" i="1"/>
  <c r="L47" i="1"/>
  <c r="J44" i="1"/>
  <c r="J45" i="1"/>
  <c r="J46" i="1"/>
  <c r="J47" i="1"/>
  <c r="G44" i="1"/>
  <c r="H44" i="1"/>
  <c r="I44" i="1"/>
  <c r="G45" i="1"/>
  <c r="H45" i="1"/>
  <c r="I45" i="1"/>
  <c r="G46" i="1"/>
  <c r="H46" i="1"/>
  <c r="I46" i="1"/>
  <c r="G47" i="1"/>
  <c r="H47" i="1"/>
  <c r="I47" i="1"/>
  <c r="E44" i="1"/>
  <c r="F44" i="1"/>
  <c r="E45" i="1"/>
  <c r="F45" i="1"/>
  <c r="E46" i="1"/>
  <c r="F46" i="1"/>
  <c r="E47" i="1"/>
  <c r="F47" i="1"/>
  <c r="K44" i="1" l="1"/>
  <c r="K45" i="1"/>
  <c r="K46" i="1"/>
  <c r="K47" i="1"/>
  <c r="D44" i="1"/>
  <c r="D45" i="1"/>
  <c r="D46" i="1"/>
  <c r="G25" i="1" l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J25" i="1"/>
  <c r="J26" i="1"/>
  <c r="J27" i="1"/>
  <c r="J28" i="1"/>
  <c r="J29" i="1"/>
  <c r="J30" i="1"/>
  <c r="L25" i="1"/>
  <c r="L26" i="1"/>
  <c r="L27" i="1"/>
  <c r="L28" i="1"/>
  <c r="L29" i="1"/>
  <c r="L30" i="1"/>
  <c r="F25" i="1"/>
  <c r="F26" i="1"/>
  <c r="F27" i="1"/>
  <c r="F28" i="1"/>
  <c r="F29" i="1"/>
  <c r="F30" i="1"/>
  <c r="E25" i="1"/>
  <c r="E26" i="1"/>
  <c r="E27" i="1"/>
  <c r="E28" i="1"/>
  <c r="E29" i="1"/>
  <c r="E30" i="1"/>
  <c r="K25" i="1"/>
  <c r="K26" i="1"/>
  <c r="K27" i="1"/>
  <c r="K28" i="1"/>
  <c r="K29" i="1"/>
  <c r="K30" i="1"/>
  <c r="D25" i="1"/>
  <c r="D26" i="1"/>
  <c r="D27" i="1"/>
  <c r="D29" i="1"/>
  <c r="L6" i="1" l="1"/>
  <c r="L7" i="1"/>
  <c r="L8" i="1"/>
  <c r="L9" i="1"/>
  <c r="L10" i="1"/>
  <c r="J6" i="1"/>
  <c r="J7" i="1"/>
  <c r="J8" i="1"/>
  <c r="J9" i="1"/>
  <c r="J10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E6" i="1"/>
  <c r="F6" i="1"/>
  <c r="E7" i="1"/>
  <c r="F7" i="1"/>
  <c r="E8" i="1"/>
  <c r="F8" i="1"/>
  <c r="E9" i="1"/>
  <c r="F9" i="1"/>
  <c r="E10" i="1"/>
  <c r="F10" i="1"/>
  <c r="K6" i="1"/>
  <c r="K7" i="1"/>
  <c r="K8" i="1"/>
  <c r="K9" i="1"/>
  <c r="K10" i="1"/>
  <c r="J32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5" i="1" l="1"/>
  <c r="G43" i="1"/>
  <c r="F157" i="1"/>
  <c r="L138" i="1"/>
  <c r="F43" i="1"/>
  <c r="I196" i="1"/>
  <c r="H196" i="1"/>
  <c r="G196" i="1"/>
  <c r="L195" i="1"/>
  <c r="L196" i="1" l="1"/>
  <c r="F196" i="1"/>
  <c r="J43" i="1"/>
  <c r="J196" i="1" s="1"/>
</calcChain>
</file>

<file path=xl/sharedStrings.xml><?xml version="1.0" encoding="utf-8"?>
<sst xmlns="http://schemas.openxmlformats.org/spreadsheetml/2006/main" count="155" uniqueCount="45">
  <si>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</si>
  <si>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</si>
  <si>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</si>
  <si>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</si>
  <si>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</si>
  <si>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</si>
  <si>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</si>
  <si>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</si>
  <si>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</si>
  <si>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</si>
  <si>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</si>
  <si>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</si>
  <si>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</si>
  <si>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</si>
  <si>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</si>
  <si>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</si>
  <si>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</si>
  <si>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</si>
  <si>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</si>
  <si>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</si>
  <si>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</si>
  <si>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</si>
  <si>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</si>
  <si>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</si>
  <si>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</si>
  <si>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</si>
  <si>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</si>
  <si>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</si>
  <si>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</si>
  <si>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</si>
  <si>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</si>
  <si>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</si>
  <si>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</si>
  <si>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</si>
  <si>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</si>
  <si>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</si>
  <si>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</si>
  <si>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</si>
  <si>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</si>
  <si>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№8</t>
  </si>
  <si>
    <t>№346</t>
  </si>
  <si>
    <t>54-1хн</t>
  </si>
  <si>
    <t>Пром.</t>
  </si>
  <si>
    <t>МБОУ СОШ № 148 Купинского района</t>
  </si>
  <si>
    <t>Олексюк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</si>
</sst>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7" xfId="0" applyBorder="1"/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9" xfId="0" applyFont="1" applyFill="1" applyBorder="1" applyAlignment="1">
      <alignment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4" borderId="22" xfId="0" applyNumberFormat="1" applyFont="1" applyFill="1" applyBorder="1" applyAlignment="1" applyProtection="1">
      <alignment horizontal="center" vertical="top" wrapText="1"/>
      <protection locked="0"/>
    </xf>
    <xf numFmtId="0" fontId="3" fillId="4" borderId="23" xfId="0" applyNumberFormat="1" applyFont="1" applyFill="1" applyBorder="1" applyAlignment="1" applyProtection="1">
      <alignment horizontal="center" vertical="top" wrapText="1"/>
      <protection locked="0"/>
    </xf>
    <xf numFmtId="0" fontId="3" fillId="4" borderId="24" xfId="0" applyNumberFormat="1" applyFont="1" applyFill="1" applyBorder="1" applyAlignment="1" applyProtection="1">
      <alignment vertical="top" wrapText="1"/>
      <protection locked="0"/>
    </xf>
    <xf numFmtId="0" fontId="3" fillId="4" borderId="24" xfId="0" applyNumberFormat="1" applyFont="1" applyFill="1" applyBorder="1" applyAlignment="1" applyProtection="1">
      <alignment horizontal="center" vertical="top" wrapText="1"/>
      <protection locked="0"/>
    </xf>
    <xf numFmtId="0" fontId="3" fillId="4" borderId="25" xfId="0" applyNumberFormat="1" applyFont="1" applyFill="1" applyBorder="1" applyAlignment="1" applyProtection="1">
      <alignment horizontal="center" vertical="top" wrapText="1"/>
      <protection locked="0"/>
    </xf>
    <xf numFmtId="0" fontId="13" fillId="0" borderId="24" xfId="0" applyNumberFormat="1" applyFont="1" applyBorder="1"/>
    <xf numFmtId="0" fontId="14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0" borderId="24" xfId="0" applyNumberFormat="1" applyFont="1" applyBorder="1"/>
    <xf numFmtId="0" fontId="14" fillId="4" borderId="24" xfId="0" applyNumberFormat="1" applyFont="1" applyFill="1" applyBorder="1" applyAlignment="1" applyProtection="1">
      <alignment vertical="top" wrapText="1"/>
      <protection locked="0"/>
    </xf>
    <xf numFmtId="0" fontId="14" fillId="4" borderId="24" xfId="0" applyNumberFormat="1" applyFont="1" applyFill="1" applyBorder="1" applyAlignment="1" applyProtection="1">
      <alignment horizontal="center" vertical="top" wrapText="1"/>
      <protection locked="0"/>
    </xf>
    <xf numFmtId="0" fontId="14" fillId="4" borderId="25" xfId="0" applyNumberFormat="1" applyFont="1" applyFill="1" applyBorder="1" applyAlignment="1" applyProtection="1">
      <alignment horizontal="center" vertical="top" wrapText="1"/>
      <protection locked="0"/>
    </xf>
    <xf numFmtId="0" fontId="14" fillId="2" borderId="13" xfId="0" applyFont="1" applyFill="1" applyBorder="1" applyAlignment="1" applyProtection="1">
      <alignment horizontal="center" vertical="top" wrapText="1"/>
      <protection locked="0"/>
    </xf>
    <xf numFmtId="0" fontId="14" fillId="4" borderId="22" xfId="0" applyNumberFormat="1" applyFont="1" applyFill="1" applyBorder="1" applyAlignment="1" applyProtection="1">
      <alignment vertical="top" wrapText="1"/>
      <protection locked="0"/>
    </xf>
    <xf numFmtId="0" fontId="14" fillId="4" borderId="22" xfId="0" applyNumberFormat="1" applyFont="1" applyFill="1" applyBorder="1" applyAlignment="1" applyProtection="1">
      <alignment horizontal="center" vertical="top" wrapText="1"/>
      <protection locked="0"/>
    </xf>
    <xf numFmtId="0" fontId="2" fillId="0" borderId="22" xfId="0" applyNumberFormat="1" applyFont="1" applyBorder="1"/>
    <xf numFmtId="0" fontId="14" fillId="4" borderId="9" xfId="0" applyNumberFormat="1" applyFont="1" applyFill="1" applyBorder="1" applyAlignment="1" applyProtection="1">
      <alignment vertical="top" wrapText="1"/>
      <protection locked="0"/>
    </xf>
    <xf numFmtId="0" fontId="14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28" xfId="0" applyNumberFormat="1" applyFont="1" applyBorder="1"/>
    <xf numFmtId="0" fontId="14" fillId="4" borderId="28" xfId="0" applyNumberFormat="1" applyFont="1" applyFill="1" applyBorder="1" applyAlignment="1" applyProtection="1">
      <alignment vertical="top" wrapText="1"/>
      <protection locked="0"/>
    </xf>
    <xf numFmtId="0" fontId="14" fillId="4" borderId="28" xfId="0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NumberFormat="1" applyFont="1" applyBorder="1"/>
    <xf numFmtId="0" fontId="2" fillId="0" borderId="1" xfId="0" applyNumberFormat="1" applyFont="1" applyBorder="1"/>
    <xf numFmtId="0" fontId="14" fillId="4" borderId="1" xfId="0" applyNumberFormat="1" applyFont="1" applyFill="1" applyBorder="1" applyAlignment="1" applyProtection="1">
      <alignment vertical="top" wrapText="1"/>
      <protection locked="0"/>
    </xf>
    <xf numFmtId="0" fontId="1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2" fillId="4" borderId="24" xfId="0" applyNumberFormat="1" applyFont="1" applyFill="1" applyBorder="1" applyProtection="1">
      <protection locked="0"/>
    </xf>
    <xf numFmtId="2" fontId="3" fillId="4" borderId="22" xfId="0" applyNumberFormat="1" applyFont="1" applyFill="1" applyBorder="1" applyAlignment="1" applyProtection="1">
      <alignment horizontal="center" vertical="top" wrapText="1"/>
      <protection locked="0"/>
    </xf>
    <xf numFmtId="2" fontId="3" fillId="4" borderId="24" xfId="0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2" fontId="3" fillId="3" borderId="19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14" fillId="4" borderId="24" xfId="0" applyNumberFormat="1" applyFont="1" applyFill="1" applyBorder="1" applyAlignment="1" applyProtection="1">
      <alignment horizontal="center" vertical="top" wrapText="1"/>
      <protection locked="0"/>
    </xf>
    <xf numFmtId="2" fontId="14" fillId="4" borderId="26" xfId="0" applyNumberFormat="1" applyFont="1" applyFill="1" applyBorder="1" applyAlignment="1" applyProtection="1">
      <alignment horizontal="center" vertical="top" wrapText="1"/>
      <protection locked="0"/>
    </xf>
    <xf numFmtId="2" fontId="14" fillId="4" borderId="29" xfId="0" applyNumberFormat="1" applyFont="1" applyFill="1" applyBorder="1" applyAlignment="1" applyProtection="1">
      <alignment horizontal="center" vertical="top" wrapText="1"/>
      <protection locked="0"/>
    </xf>
    <xf numFmtId="2" fontId="14" fillId="4" borderId="27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 applyProtection="1">
      <alignment horizontal="center" vertical="top" wrapText="1"/>
      <protection locked="0"/>
    </xf>
    <xf numFmtId="2" fontId="14" fillId="4" borderId="22" xfId="0" applyNumberFormat="1" applyFont="1" applyFill="1" applyBorder="1" applyAlignment="1" applyProtection="1">
      <alignment horizontal="center" vertical="top" wrapText="1"/>
      <protection locked="0"/>
    </xf>
    <xf numFmtId="0" fontId="0" fillId="6" borderId="9" xfId="0" applyFill="1" applyBorder="1" applyAlignment="1" applyProtection="1">
      <alignment wrapText="1"/>
      <protection locked="0"/>
    </xf>
    <xf numFmtId="0" fontId="0" fillId="6" borderId="17" xfId="0" applyFill="1" applyBorder="1" applyAlignment="1" applyProtection="1">
      <alignment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9" xfId="0" applyFill="1" applyBorder="1" applyProtection="1">
      <protection locked="0"/>
    </xf>
    <xf numFmtId="1" fontId="0" fillId="6" borderId="17" xfId="0" applyNumberFormat="1" applyFill="1" applyBorder="1" applyProtection="1">
      <protection locked="0"/>
    </xf>
    <xf numFmtId="1" fontId="0" fillId="6" borderId="31" xfId="0" applyNumberFormat="1" applyFill="1" applyBorder="1" applyProtection="1">
      <protection locked="0"/>
    </xf>
    <xf numFmtId="0" fontId="0" fillId="6" borderId="17" xfId="0" applyFill="1" applyBorder="1" applyProtection="1">
      <protection locked="0"/>
    </xf>
    <xf numFmtId="0" fontId="0" fillId="6" borderId="1" xfId="0" applyFill="1" applyBorder="1" applyProtection="1">
      <protection locked="0"/>
    </xf>
    <xf numFmtId="1" fontId="0" fillId="6" borderId="9" xfId="0" applyNumberFormat="1" applyFill="1" applyBorder="1" applyAlignment="1" applyProtection="1">
      <alignment horizontal="right"/>
      <protection locked="0"/>
    </xf>
    <xf numFmtId="1" fontId="0" fillId="6" borderId="30" xfId="0" applyNumberFormat="1" applyFill="1" applyBorder="1" applyAlignment="1" applyProtection="1">
      <alignment horizontal="right"/>
      <protection locked="0"/>
    </xf>
    <xf numFmtId="1" fontId="0" fillId="6" borderId="17" xfId="0" applyNumberFormat="1" applyFill="1" applyBorder="1" applyAlignment="1" applyProtection="1">
      <alignment horizontal="right"/>
      <protection locked="0"/>
    </xf>
    <xf numFmtId="1" fontId="0" fillId="6" borderId="31" xfId="0" applyNumberFormat="1" applyFill="1" applyBorder="1" applyAlignment="1" applyProtection="1">
      <alignment horizontal="right"/>
      <protection locked="0"/>
    </xf>
    <xf numFmtId="0" fontId="14" fillId="4" borderId="24" xfId="0" applyNumberFormat="1" applyFont="1" applyFill="1" applyBorder="1" applyAlignment="1" applyProtection="1">
      <alignment horizontal="right" vertical="top" wrapText="1"/>
      <protection locked="0"/>
    </xf>
    <xf numFmtId="1" fontId="0" fillId="6" borderId="1" xfId="0" applyNumberFormat="1" applyFill="1" applyBorder="1" applyAlignment="1" applyProtection="1">
      <alignment horizontal="right"/>
      <protection locked="0"/>
    </xf>
    <xf numFmtId="1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1" fillId="0" borderId="22" xfId="0" applyNumberFormat="1" applyFont="1" applyBorder="1"/>
    <xf numFmtId="0" fontId="1" fillId="0" borderId="24" xfId="0" applyNumberFormat="1" applyFont="1" applyBorder="1"/>
    <xf numFmtId="1" fontId="3" fillId="4" borderId="22" xfId="0" applyNumberFormat="1" applyFont="1" applyFill="1" applyBorder="1" applyAlignment="1" applyProtection="1">
      <alignment horizontal="center" vertical="top" wrapText="1"/>
      <protection locked="0"/>
    </xf>
    <xf numFmtId="1" fontId="3" fillId="4" borderId="24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14" fillId="4" borderId="24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right" vertical="top" wrapText="1"/>
      <protection locked="0"/>
    </xf>
    <xf numFmtId="1" fontId="14" fillId="4" borderId="24" xfId="0" applyNumberFormat="1" applyFont="1" applyFill="1" applyBorder="1" applyAlignment="1" applyProtection="1">
      <alignment horizontal="right" vertical="top" wrapText="1"/>
      <protection locked="0"/>
    </xf>
    <xf numFmtId="1" fontId="14" fillId="4" borderId="9" xfId="0" applyNumberFormat="1" applyFont="1" applyFill="1" applyBorder="1" applyAlignment="1" applyProtection="1">
      <alignment horizontal="center" vertical="top" wrapText="1"/>
      <protection locked="0"/>
    </xf>
    <xf numFmtId="1" fontId="14" fillId="4" borderId="28" xfId="0" applyNumberFormat="1" applyFont="1" applyFill="1" applyBorder="1" applyAlignment="1" applyProtection="1">
      <alignment horizontal="center" vertical="top" wrapText="1"/>
      <protection locked="0"/>
    </xf>
    <xf numFmtId="1" fontId="14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9" xfId="0" applyNumberFormat="1" applyFont="1" applyFill="1" applyBorder="1" applyAlignment="1" applyProtection="1">
      <alignment horizontal="center" vertical="top" wrapText="1"/>
      <protection locked="0"/>
    </xf>
    <xf numFmtId="1" fontId="14" fillId="4" borderId="22" xfId="0" applyNumberFormat="1" applyFont="1" applyFill="1" applyBorder="1" applyAlignment="1" applyProtection="1">
      <alignment horizontal="center" vertical="top" wrapText="1"/>
      <protection locked="0"/>
    </xf>
    <xf numFmtId="1" fontId="14" fillId="4" borderId="9" xfId="0" applyNumberFormat="1" applyFont="1" applyFill="1" applyBorder="1" applyAlignment="1" applyProtection="1">
      <alignment horizontal="right" vertical="top" wrapText="1"/>
      <protection locked="0"/>
    </xf>
    <xf numFmtId="1" fontId="14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7" borderId="9" xfId="0" applyFont="1" applyFill="1" applyBorder="1" applyProtection="1">
      <protection locked="0"/>
    </xf>
    <xf numFmtId="0" fontId="1" fillId="7" borderId="1" xfId="0" applyFont="1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11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87;&#1080;&#1090;&#1072;&#1085;&#1080;&#1077;%202025-2026/1-4%20&#1082;&#1083;&#1072;&#1089;&#1089;&#1099;%20&#1086;&#1073;&#1099;&#1095;&#1085;&#1099;&#1077;%20&#1089;%2002.03.2026-13.03.2026/1%20&#1076;&#1077;&#1085;&#1100;%2002.03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87;&#1080;&#1090;&#1072;&#1085;&#1080;&#1077;%202025-2026/1-4%20&#1082;&#1083;&#1072;&#1089;&#1089;&#1099;%20&#1086;&#1073;&#1099;&#1095;&#1085;&#1099;&#1077;%20&#1089;%2002.03.2026-13.03.2026/10%20&#1076;&#1077;&#1085;&#1100;%2013.03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87;&#1080;&#1090;&#1072;&#1085;&#1080;&#1077;%202025-2026/1-4%20&#1082;&#1083;&#1072;&#1089;&#1089;&#1099;%20&#1086;&#1073;&#1099;&#1095;&#1085;&#1099;&#1077;%20&#1089;%2002.03.2026-13.03.2026/2%20&#1076;&#1077;&#1085;&#1100;%2003.03.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87;&#1080;&#1090;&#1072;&#1085;&#1080;&#1077;%202025-2026/1-4%20&#1082;&#1083;&#1072;&#1089;&#1089;&#1099;%20&#1086;&#1073;&#1099;&#1095;&#1085;&#1099;&#1077;%20&#1089;%2002.03.2026-13.03.2026/3%20&#1076;&#1077;&#1085;&#1100;%2004.03.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87;&#1080;&#1090;&#1072;&#1085;&#1080;&#1077;%202025-2026/1-4%20&#1082;&#1083;&#1072;&#1089;&#1089;&#1099;%20&#1086;&#1073;&#1099;&#1095;&#1085;&#1099;&#1077;%20&#1089;%2002.03.2026-13.03.2026/4%20&#1076;&#1077;&#1085;&#1100;%2005.03.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87;&#1080;&#1090;&#1072;&#1085;&#1080;&#1077;%202025-2026/1-4%20&#1082;&#1083;&#1072;&#1089;&#1089;&#1099;%20&#1086;&#1073;&#1099;&#1095;&#1085;&#1099;&#1077;%20&#1089;%2002.03.2026-13.03.2026/5%20&#1076;&#1077;&#1085;&#1100;%2006.03.20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87;&#1080;&#1090;&#1072;&#1085;&#1080;&#1077;%202025-2026/1-4%20&#1082;&#1083;&#1072;&#1089;&#1089;&#1099;%20&#1086;&#1073;&#1099;&#1095;&#1085;&#1099;&#1077;%20&#1089;%2002.03.2026-13.03.2026/6%20&#1076;&#1077;&#1085;&#1100;%2009.03.202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87;&#1080;&#1090;&#1072;&#1085;&#1080;&#1077;%202025-2026/1-4%20&#1082;&#1083;&#1072;&#1089;&#1089;&#1099;%20&#1086;&#1073;&#1099;&#1095;&#1085;&#1099;&#1077;%20&#1089;%2002.03.2026-13.03.2026/7%20&#1076;&#1077;&#1085;&#1100;%2010.03.202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87;&#1080;&#1090;&#1072;&#1085;&#1080;&#1077;%202025-2026/1-4%20&#1082;&#1083;&#1072;&#1089;&#1089;&#1099;%20&#1086;&#1073;&#1099;&#1095;&#1085;&#1099;&#1077;%20&#1089;%2002.03.2026-13.03.2026/8%20&#1076;&#1077;&#1085;&#1100;%2011.03.202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87;&#1080;&#1090;&#1072;&#1085;&#1080;&#1077;%202025-2026/1-4%20&#1082;&#1083;&#1072;&#1089;&#1089;&#1099;%20&#1086;&#1073;&#1099;&#1095;&#1085;&#1099;&#1077;%20&#1089;%2002.03.2026-13.03.2026/9%20&#1076;&#1077;&#1085;&#1100;%2012.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Лист1"/>
    </sheetNames>
    <sheetDataSet>
      <sheetData sheetId="0">
        <row r="4">
          <cell r="C4" t="str">
            <v>1-7с</v>
          </cell>
          <cell r="D4" t="str">
            <v>Суп с макаронными изделиями</v>
          </cell>
          <cell r="E4">
            <v>250</v>
          </cell>
          <cell r="F4">
            <v>33</v>
          </cell>
          <cell r="G4">
            <v>239.7</v>
          </cell>
          <cell r="H4">
            <v>10.8</v>
          </cell>
          <cell r="I4">
            <v>10.6</v>
          </cell>
          <cell r="J4">
            <v>25.4</v>
          </cell>
        </row>
        <row r="5">
          <cell r="C5" t="str">
            <v>54-23гн</v>
          </cell>
          <cell r="D5" t="str">
            <v>Кофейный напиток с молоком</v>
          </cell>
          <cell r="E5">
            <v>200</v>
          </cell>
          <cell r="F5">
            <v>12</v>
          </cell>
          <cell r="G5">
            <v>86</v>
          </cell>
          <cell r="H5">
            <v>3.9</v>
          </cell>
          <cell r="I5">
            <v>2.9</v>
          </cell>
          <cell r="J5">
            <v>11.2</v>
          </cell>
        </row>
        <row r="6">
          <cell r="C6" t="str">
            <v>пром</v>
          </cell>
          <cell r="D6" t="str">
            <v>Хлеб пшеничный йодированный и ржаной</v>
          </cell>
          <cell r="E6">
            <v>45</v>
          </cell>
          <cell r="F6">
            <v>2</v>
          </cell>
          <cell r="G6">
            <v>92.8</v>
          </cell>
          <cell r="H6">
            <v>3.2</v>
          </cell>
          <cell r="I6">
            <v>0.4</v>
          </cell>
          <cell r="J6">
            <v>19</v>
          </cell>
        </row>
        <row r="7">
          <cell r="C7" t="str">
            <v>пром</v>
          </cell>
          <cell r="D7" t="str">
            <v>Йогурт 2.5%</v>
          </cell>
          <cell r="E7">
            <v>95</v>
          </cell>
          <cell r="F7">
            <v>40</v>
          </cell>
          <cell r="G7">
            <v>55.2</v>
          </cell>
          <cell r="H7">
            <v>3.2</v>
          </cell>
          <cell r="I7">
            <v>2.4</v>
          </cell>
          <cell r="J7">
            <v>5.2</v>
          </cell>
        </row>
        <row r="8">
          <cell r="C8" t="str">
            <v>пром</v>
          </cell>
          <cell r="D8" t="str">
            <v>Вафли с фруктовыми начинками</v>
          </cell>
          <cell r="E8">
            <v>20</v>
          </cell>
          <cell r="F8">
            <v>6</v>
          </cell>
          <cell r="G8">
            <v>70</v>
          </cell>
          <cell r="H8">
            <v>0.6</v>
          </cell>
          <cell r="I8">
            <v>0.7</v>
          </cell>
          <cell r="J8">
            <v>15.5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Салат из свежих помидор</v>
          </cell>
          <cell r="E4">
            <v>60</v>
          </cell>
          <cell r="F4">
            <v>45</v>
          </cell>
          <cell r="G4">
            <v>42.2</v>
          </cell>
          <cell r="H4">
            <v>0.6</v>
          </cell>
          <cell r="I4">
            <v>3.1</v>
          </cell>
          <cell r="J4">
            <v>3</v>
          </cell>
        </row>
        <row r="5">
          <cell r="B5" t="str">
            <v>гор.блюдо</v>
          </cell>
          <cell r="D5" t="str">
            <v>Рыба, запеченная с картофелем по- русски</v>
          </cell>
          <cell r="E5">
            <v>250</v>
          </cell>
          <cell r="F5">
            <v>12</v>
          </cell>
          <cell r="G5">
            <v>230.9</v>
          </cell>
          <cell r="H5">
            <v>16.899999999999999</v>
          </cell>
          <cell r="I5">
            <v>5.7</v>
          </cell>
          <cell r="J5">
            <v>28</v>
          </cell>
        </row>
        <row r="6">
          <cell r="B6" t="str">
            <v>напиток</v>
          </cell>
          <cell r="D6" t="str">
            <v>Компот из смеси сухофруктов</v>
          </cell>
          <cell r="E6">
            <v>200</v>
          </cell>
          <cell r="F6">
            <v>4</v>
          </cell>
          <cell r="G6">
            <v>81</v>
          </cell>
          <cell r="H6">
            <v>0.5</v>
          </cell>
          <cell r="I6">
            <v>0</v>
          </cell>
          <cell r="J6">
            <v>19.8</v>
          </cell>
        </row>
        <row r="7">
          <cell r="B7" t="str">
            <v>хлеб</v>
          </cell>
          <cell r="D7" t="str">
            <v>хлеб пшеничный йодированный</v>
          </cell>
          <cell r="E7">
            <v>35</v>
          </cell>
          <cell r="F7">
            <v>2</v>
          </cell>
          <cell r="G7">
            <v>82</v>
          </cell>
          <cell r="H7">
            <v>2.7</v>
          </cell>
          <cell r="I7">
            <v>0.3</v>
          </cell>
          <cell r="J7">
            <v>17.2</v>
          </cell>
        </row>
        <row r="8">
          <cell r="B8" t="str">
            <v>хлеб</v>
          </cell>
          <cell r="D8" t="str">
            <v>Хлеб ржаной</v>
          </cell>
          <cell r="E8">
            <v>20</v>
          </cell>
          <cell r="F8">
            <v>7</v>
          </cell>
          <cell r="G8">
            <v>34.200000000000003</v>
          </cell>
          <cell r="H8">
            <v>1.3</v>
          </cell>
          <cell r="I8">
            <v>0.2</v>
          </cell>
          <cell r="J8">
            <v>6.7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B4" t="str">
            <v>гор.блюдо</v>
          </cell>
          <cell r="C4" t="str">
            <v>54-11г</v>
          </cell>
          <cell r="D4" t="str">
            <v>Картофельное пюре</v>
          </cell>
          <cell r="E4">
            <v>150</v>
          </cell>
          <cell r="F4">
            <v>21</v>
          </cell>
          <cell r="G4">
            <v>139.4</v>
          </cell>
          <cell r="H4">
            <v>3.1</v>
          </cell>
          <cell r="I4">
            <v>5.3</v>
          </cell>
          <cell r="J4">
            <v>19.8</v>
          </cell>
        </row>
        <row r="5">
          <cell r="B5" t="str">
            <v>гор.напиток</v>
          </cell>
          <cell r="C5" t="str">
            <v>54-13хн</v>
          </cell>
          <cell r="D5" t="str">
            <v>Напиток из шиповника</v>
          </cell>
          <cell r="E5">
            <v>200</v>
          </cell>
          <cell r="F5">
            <v>10</v>
          </cell>
          <cell r="G5">
            <v>65.400000000000006</v>
          </cell>
          <cell r="H5">
            <v>0.6</v>
          </cell>
          <cell r="I5">
            <v>0.2</v>
          </cell>
          <cell r="J5">
            <v>15.1</v>
          </cell>
        </row>
        <row r="6">
          <cell r="B6" t="str">
            <v>хлеб</v>
          </cell>
          <cell r="C6" t="str">
            <v>пром</v>
          </cell>
          <cell r="D6" t="str">
            <v>хлеб пшеничный йодированный</v>
          </cell>
          <cell r="E6">
            <v>35</v>
          </cell>
          <cell r="F6">
            <v>2</v>
          </cell>
          <cell r="G6">
            <v>82</v>
          </cell>
          <cell r="H6">
            <v>2.7</v>
          </cell>
          <cell r="I6">
            <v>0.3</v>
          </cell>
          <cell r="J6">
            <v>17.2</v>
          </cell>
        </row>
        <row r="7">
          <cell r="C7" t="str">
            <v>54-31з</v>
          </cell>
          <cell r="D7" t="str">
            <v>купуста в нарезке</v>
          </cell>
          <cell r="E7">
            <v>60</v>
          </cell>
          <cell r="F7">
            <v>10</v>
          </cell>
          <cell r="G7">
            <v>16.100000000000001</v>
          </cell>
          <cell r="H7">
            <v>1.1000000000000001</v>
          </cell>
          <cell r="I7">
            <v>0.1</v>
          </cell>
          <cell r="J7">
            <v>2.8</v>
          </cell>
        </row>
        <row r="8">
          <cell r="B8" t="str">
            <v>гор.блюдо</v>
          </cell>
          <cell r="C8" t="str">
            <v>54-5м</v>
          </cell>
          <cell r="D8" t="str">
            <v>Котлета из курицы</v>
          </cell>
          <cell r="E8">
            <v>90</v>
          </cell>
          <cell r="F8">
            <v>35</v>
          </cell>
          <cell r="G8">
            <v>151.80000000000001</v>
          </cell>
          <cell r="H8">
            <v>17.2</v>
          </cell>
          <cell r="I8">
            <v>3.9</v>
          </cell>
          <cell r="J8">
            <v>12</v>
          </cell>
        </row>
        <row r="9">
          <cell r="C9" t="str">
            <v>54-3соус</v>
          </cell>
          <cell r="D9" t="str">
            <v>Соус красный основной</v>
          </cell>
          <cell r="E9">
            <v>30</v>
          </cell>
          <cell r="F9">
            <v>1</v>
          </cell>
          <cell r="G9">
            <v>21.2</v>
          </cell>
          <cell r="H9">
            <v>1</v>
          </cell>
          <cell r="I9">
            <v>0.7</v>
          </cell>
          <cell r="J9">
            <v>2.7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B4" t="str">
            <v>гор.блюдо</v>
          </cell>
          <cell r="C4" t="str">
            <v>54-1о</v>
          </cell>
          <cell r="D4" t="str">
            <v>Омлет натуральный</v>
          </cell>
          <cell r="E4">
            <v>150</v>
          </cell>
          <cell r="F4">
            <v>45.7</v>
          </cell>
          <cell r="G4">
            <v>225.5</v>
          </cell>
          <cell r="H4">
            <v>12.7</v>
          </cell>
          <cell r="I4">
            <v>18</v>
          </cell>
          <cell r="J4">
            <v>3.2</v>
          </cell>
        </row>
        <row r="5">
          <cell r="B5" t="str">
            <v>гор.напиток</v>
          </cell>
          <cell r="C5" t="str">
            <v>54-3гн</v>
          </cell>
          <cell r="D5" t="str">
            <v>Чай с молоком и сахаром</v>
          </cell>
          <cell r="E5">
            <v>200</v>
          </cell>
          <cell r="F5">
            <v>8</v>
          </cell>
          <cell r="G5">
            <v>50.9</v>
          </cell>
          <cell r="H5">
            <v>1.6</v>
          </cell>
          <cell r="I5">
            <v>1.1000000000000001</v>
          </cell>
          <cell r="J5">
            <v>8.6</v>
          </cell>
        </row>
        <row r="6">
          <cell r="B6" t="str">
            <v>хлеб</v>
          </cell>
          <cell r="C6" t="str">
            <v>пром</v>
          </cell>
          <cell r="D6" t="str">
            <v>хлеб пшеничный/булочка  с повидлом</v>
          </cell>
          <cell r="E6">
            <v>70</v>
          </cell>
          <cell r="F6">
            <v>17</v>
          </cell>
          <cell r="G6">
            <v>225.2</v>
          </cell>
          <cell r="H6">
            <v>5.3</v>
          </cell>
          <cell r="I6">
            <v>7.2</v>
          </cell>
          <cell r="J6">
            <v>34.700000000000003</v>
          </cell>
        </row>
        <row r="7">
          <cell r="C7" t="str">
            <v>№2845</v>
          </cell>
          <cell r="D7" t="str">
            <v>Винегрет со свежей капусты</v>
          </cell>
          <cell r="E7">
            <v>80</v>
          </cell>
          <cell r="F7">
            <v>15</v>
          </cell>
          <cell r="G7">
            <v>106.2</v>
          </cell>
          <cell r="H7">
            <v>1.2</v>
          </cell>
          <cell r="I7">
            <v>8.1</v>
          </cell>
          <cell r="J7">
            <v>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 t="str">
            <v>54-1з</v>
          </cell>
          <cell r="D4" t="str">
            <v>Сыр твердых сортов в нарезке</v>
          </cell>
          <cell r="E4">
            <v>15</v>
          </cell>
          <cell r="F4">
            <v>10</v>
          </cell>
          <cell r="G4">
            <v>53.7</v>
          </cell>
          <cell r="H4">
            <v>3.5</v>
          </cell>
          <cell r="I4">
            <v>4.4000000000000004</v>
          </cell>
          <cell r="J4">
            <v>0</v>
          </cell>
        </row>
        <row r="5">
          <cell r="B5" t="str">
            <v>гор.блюдо</v>
          </cell>
          <cell r="C5" t="str">
            <v>№111</v>
          </cell>
          <cell r="D5" t="str">
            <v>Рагу из овощей</v>
          </cell>
          <cell r="E5">
            <v>150</v>
          </cell>
          <cell r="F5">
            <v>20</v>
          </cell>
          <cell r="G5">
            <v>137.19999999999999</v>
          </cell>
          <cell r="H5">
            <v>3.4</v>
          </cell>
          <cell r="I5">
            <v>7</v>
          </cell>
          <cell r="J5">
            <v>15.1</v>
          </cell>
        </row>
        <row r="6">
          <cell r="B6" t="str">
            <v>гор.блюдо</v>
          </cell>
          <cell r="C6" t="str">
            <v>№ 69</v>
          </cell>
          <cell r="D6" t="str">
            <v>Рыба (минтай) запеченная</v>
          </cell>
          <cell r="E6">
            <v>90</v>
          </cell>
          <cell r="F6">
            <v>30</v>
          </cell>
          <cell r="G6">
            <v>111.2</v>
          </cell>
          <cell r="H6">
            <v>15.3</v>
          </cell>
          <cell r="I6">
            <v>4</v>
          </cell>
          <cell r="J6">
            <v>3.4</v>
          </cell>
        </row>
        <row r="7">
          <cell r="B7" t="str">
            <v>напиток</v>
          </cell>
          <cell r="C7" t="str">
            <v>Пром.</v>
          </cell>
          <cell r="D7" t="str">
            <v>Сок персиковый</v>
          </cell>
          <cell r="E7">
            <v>200</v>
          </cell>
          <cell r="F7">
            <v>20</v>
          </cell>
          <cell r="G7">
            <v>134.4</v>
          </cell>
          <cell r="H7">
            <v>0.6</v>
          </cell>
          <cell r="I7">
            <v>0</v>
          </cell>
          <cell r="J7">
            <v>33</v>
          </cell>
        </row>
        <row r="8">
          <cell r="B8" t="str">
            <v>хлеб</v>
          </cell>
          <cell r="C8" t="str">
            <v>Пром.</v>
          </cell>
          <cell r="D8" t="str">
            <v>Хлеб ржаной</v>
          </cell>
          <cell r="E8">
            <v>20</v>
          </cell>
          <cell r="F8">
            <v>2</v>
          </cell>
          <cell r="G8">
            <v>34.200000000000003</v>
          </cell>
          <cell r="H8">
            <v>1.3</v>
          </cell>
          <cell r="I8">
            <v>0.2</v>
          </cell>
          <cell r="J8">
            <v>6.7</v>
          </cell>
        </row>
        <row r="9">
          <cell r="B9" t="str">
            <v>хлеб</v>
          </cell>
          <cell r="C9" t="str">
            <v>Пром.</v>
          </cell>
          <cell r="D9" t="str">
            <v>хлеб пшеничный йодированный</v>
          </cell>
          <cell r="E9">
            <v>30</v>
          </cell>
          <cell r="F9">
            <v>2</v>
          </cell>
          <cell r="G9">
            <v>70.3</v>
          </cell>
          <cell r="H9">
            <v>2.2999999999999998</v>
          </cell>
          <cell r="I9">
            <v>0.2</v>
          </cell>
          <cell r="J9">
            <v>14.8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B4" t="str">
            <v>гор.блюдо</v>
          </cell>
          <cell r="C4" t="str">
            <v>П/Ф</v>
          </cell>
          <cell r="D4" t="str">
            <v>Вареники</v>
          </cell>
          <cell r="E4">
            <v>200</v>
          </cell>
          <cell r="F4">
            <v>40</v>
          </cell>
          <cell r="G4">
            <v>309.60000000000002</v>
          </cell>
          <cell r="H4">
            <v>22.6</v>
          </cell>
          <cell r="I4">
            <v>11.3</v>
          </cell>
          <cell r="J4">
            <v>29.5</v>
          </cell>
        </row>
        <row r="5">
          <cell r="C5" t="str">
            <v>№ 1009</v>
          </cell>
          <cell r="D5" t="str">
            <v>Соус сметанный с томатом</v>
          </cell>
          <cell r="E5">
            <v>30</v>
          </cell>
          <cell r="F5">
            <v>5</v>
          </cell>
          <cell r="G5">
            <v>18.399999999999999</v>
          </cell>
          <cell r="H5">
            <v>0.5</v>
          </cell>
          <cell r="I5">
            <v>1</v>
          </cell>
          <cell r="J5">
            <v>1.9</v>
          </cell>
        </row>
        <row r="6">
          <cell r="B6" t="str">
            <v>напиток</v>
          </cell>
          <cell r="C6" t="str">
            <v>54-33хн</v>
          </cell>
          <cell r="D6" t="str">
            <v>Напиток апельсиновый</v>
          </cell>
          <cell r="E6">
            <v>200</v>
          </cell>
          <cell r="F6">
            <v>12</v>
          </cell>
          <cell r="G6">
            <v>33</v>
          </cell>
          <cell r="H6">
            <v>0.2</v>
          </cell>
          <cell r="I6">
            <v>0</v>
          </cell>
          <cell r="J6">
            <v>8</v>
          </cell>
        </row>
        <row r="7">
          <cell r="B7" t="str">
            <v>фрукты</v>
          </cell>
          <cell r="C7" t="str">
            <v>Пром.</v>
          </cell>
          <cell r="D7" t="str">
            <v>Банан</v>
          </cell>
          <cell r="E7">
            <v>100</v>
          </cell>
          <cell r="F7">
            <v>40</v>
          </cell>
          <cell r="G7">
            <v>94.5</v>
          </cell>
          <cell r="H7">
            <v>1.5</v>
          </cell>
          <cell r="I7">
            <v>0.5</v>
          </cell>
          <cell r="J7">
            <v>21</v>
          </cell>
        </row>
        <row r="8">
          <cell r="B8" t="str">
            <v>хлеб</v>
          </cell>
          <cell r="C8" t="str">
            <v>Пром.</v>
          </cell>
          <cell r="D8" t="str">
            <v>хлеб пшеничный йодированный</v>
          </cell>
          <cell r="E8">
            <v>30</v>
          </cell>
          <cell r="F8">
            <v>2</v>
          </cell>
          <cell r="G8">
            <v>70.3</v>
          </cell>
          <cell r="H8">
            <v>2.2999999999999998</v>
          </cell>
          <cell r="I8">
            <v>0.2</v>
          </cell>
          <cell r="J8">
            <v>14.8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B4" t="str">
            <v>гор.блюдо</v>
          </cell>
          <cell r="C4" t="str">
            <v>54-24к</v>
          </cell>
          <cell r="D4" t="str">
            <v>Каша жидкая молочная пшенная</v>
          </cell>
          <cell r="E4">
            <v>180</v>
          </cell>
          <cell r="F4">
            <v>25</v>
          </cell>
          <cell r="G4">
            <v>247.4</v>
          </cell>
          <cell r="H4">
            <v>7.5</v>
          </cell>
          <cell r="I4">
            <v>9.1</v>
          </cell>
          <cell r="J4">
            <v>33.9</v>
          </cell>
        </row>
        <row r="5">
          <cell r="B5" t="str">
            <v>гор.напиток</v>
          </cell>
          <cell r="C5" t="str">
            <v>54-21гн</v>
          </cell>
          <cell r="D5" t="str">
            <v>Какао с молоком</v>
          </cell>
          <cell r="E5">
            <v>200</v>
          </cell>
          <cell r="F5">
            <v>15</v>
          </cell>
          <cell r="G5">
            <v>100.4</v>
          </cell>
          <cell r="H5">
            <v>4.7</v>
          </cell>
          <cell r="I5">
            <v>3.5</v>
          </cell>
          <cell r="J5">
            <v>12.5</v>
          </cell>
        </row>
        <row r="6">
          <cell r="B6" t="str">
            <v>хлеб</v>
          </cell>
          <cell r="C6" t="str">
            <v>Пром.</v>
          </cell>
          <cell r="D6" t="str">
            <v>хлеб пшеничный йодированный</v>
          </cell>
          <cell r="E6">
            <v>30</v>
          </cell>
          <cell r="F6">
            <v>2</v>
          </cell>
          <cell r="G6">
            <v>70.3</v>
          </cell>
          <cell r="H6">
            <v>2.2999999999999998</v>
          </cell>
          <cell r="I6">
            <v>0.2</v>
          </cell>
          <cell r="J6">
            <v>14.8</v>
          </cell>
        </row>
        <row r="7">
          <cell r="B7" t="str">
            <v>фрукты</v>
          </cell>
          <cell r="C7" t="str">
            <v>Пром.</v>
          </cell>
          <cell r="D7" t="str">
            <v>Яблоко</v>
          </cell>
          <cell r="E7">
            <v>100</v>
          </cell>
          <cell r="F7">
            <v>40</v>
          </cell>
          <cell r="G7">
            <v>44.4</v>
          </cell>
          <cell r="H7">
            <v>0.4</v>
          </cell>
          <cell r="I7">
            <v>0.4</v>
          </cell>
          <cell r="J7">
            <v>9.8000000000000007</v>
          </cell>
        </row>
        <row r="8">
          <cell r="B8" t="str">
            <v>хлеб</v>
          </cell>
          <cell r="C8" t="str">
            <v>Пром.</v>
          </cell>
          <cell r="D8" t="str">
            <v>Хлеб ржаной</v>
          </cell>
          <cell r="E8">
            <v>20</v>
          </cell>
          <cell r="F8">
            <v>2</v>
          </cell>
          <cell r="G8">
            <v>34.200000000000003</v>
          </cell>
          <cell r="H8">
            <v>1.3</v>
          </cell>
          <cell r="I8">
            <v>0.2</v>
          </cell>
          <cell r="J8">
            <v>6.7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 t="str">
            <v>№ 9.1</v>
          </cell>
          <cell r="D4" t="str">
            <v>Салат из свежих огурцов</v>
          </cell>
          <cell r="E4">
            <v>60</v>
          </cell>
          <cell r="F4">
            <v>20</v>
          </cell>
          <cell r="G4">
            <v>35</v>
          </cell>
          <cell r="H4">
            <v>0.5</v>
          </cell>
          <cell r="I4">
            <v>3.1</v>
          </cell>
          <cell r="J4">
            <v>1.4</v>
          </cell>
        </row>
        <row r="5">
          <cell r="B5" t="str">
            <v>гор.блюдо</v>
          </cell>
          <cell r="C5" t="str">
            <v>54-12м</v>
          </cell>
          <cell r="D5" t="str">
            <v>Плов с курицей</v>
          </cell>
          <cell r="E5">
            <v>200</v>
          </cell>
          <cell r="F5">
            <v>60</v>
          </cell>
          <cell r="G5">
            <v>300.60000000000002</v>
          </cell>
          <cell r="H5">
            <v>27.3</v>
          </cell>
          <cell r="I5">
            <v>6.5</v>
          </cell>
          <cell r="J5">
            <v>33.299999999999997</v>
          </cell>
        </row>
        <row r="6">
          <cell r="B6" t="str">
            <v>гор.напиток</v>
          </cell>
          <cell r="C6" t="str">
            <v>54-46гн</v>
          </cell>
          <cell r="D6" t="str">
            <v>Чай с яблоком и сахаром</v>
          </cell>
          <cell r="E6">
            <v>200</v>
          </cell>
          <cell r="F6">
            <v>7</v>
          </cell>
          <cell r="G6">
            <v>31.7</v>
          </cell>
          <cell r="H6">
            <v>0.2</v>
          </cell>
          <cell r="I6">
            <v>0.1</v>
          </cell>
          <cell r="J6">
            <v>7.5</v>
          </cell>
        </row>
        <row r="7">
          <cell r="B7" t="str">
            <v>хлеб</v>
          </cell>
          <cell r="C7" t="str">
            <v>Пром.</v>
          </cell>
          <cell r="D7" t="str">
            <v>хлеб пшеничный йодированный</v>
          </cell>
          <cell r="E7">
            <v>30</v>
          </cell>
          <cell r="F7">
            <v>2</v>
          </cell>
          <cell r="G7">
            <v>70.3</v>
          </cell>
          <cell r="H7">
            <v>2.2999999999999998</v>
          </cell>
          <cell r="I7">
            <v>0.2</v>
          </cell>
          <cell r="J7">
            <v>14.8</v>
          </cell>
        </row>
        <row r="8">
          <cell r="B8" t="str">
            <v>хлеб</v>
          </cell>
          <cell r="C8" t="str">
            <v>Пром.</v>
          </cell>
          <cell r="D8" t="str">
            <v>Хлеб ржаной</v>
          </cell>
          <cell r="E8">
            <v>20</v>
          </cell>
          <cell r="F8">
            <v>2</v>
          </cell>
          <cell r="G8">
            <v>34.200000000000003</v>
          </cell>
          <cell r="H8">
            <v>1.3</v>
          </cell>
          <cell r="I8">
            <v>0.2</v>
          </cell>
          <cell r="J8">
            <v>6.7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 t="str">
            <v>№ 3</v>
          </cell>
          <cell r="D4" t="str">
            <v>Бутерброд с сыром</v>
          </cell>
          <cell r="E4">
            <v>30</v>
          </cell>
          <cell r="F4">
            <v>15</v>
          </cell>
          <cell r="G4">
            <v>135.6</v>
          </cell>
          <cell r="H4">
            <v>4.9000000000000004</v>
          </cell>
          <cell r="I4">
            <v>8.9</v>
          </cell>
          <cell r="J4">
            <v>8.9</v>
          </cell>
        </row>
        <row r="5">
          <cell r="B5" t="str">
            <v>гор.блюдо</v>
          </cell>
          <cell r="C5" t="str">
            <v>54-1т</v>
          </cell>
          <cell r="D5" t="str">
            <v>Запеканка из творога</v>
          </cell>
          <cell r="E5">
            <v>150</v>
          </cell>
          <cell r="F5">
            <v>45</v>
          </cell>
          <cell r="G5">
            <v>301.3</v>
          </cell>
          <cell r="H5">
            <v>29.7</v>
          </cell>
          <cell r="I5">
            <v>10.7</v>
          </cell>
          <cell r="J5">
            <v>21.6</v>
          </cell>
        </row>
        <row r="6">
          <cell r="B6" t="str">
            <v>гор.напиток</v>
          </cell>
          <cell r="C6" t="str">
            <v>54-10гн</v>
          </cell>
          <cell r="D6" t="str">
            <v>Чай с апельсином и сахаром</v>
          </cell>
          <cell r="E6">
            <v>200</v>
          </cell>
          <cell r="F6">
            <v>8</v>
          </cell>
          <cell r="G6">
            <v>30.3</v>
          </cell>
          <cell r="H6">
            <v>0.3</v>
          </cell>
          <cell r="I6">
            <v>0.1</v>
          </cell>
          <cell r="J6">
            <v>7.2</v>
          </cell>
        </row>
        <row r="7">
          <cell r="B7" t="str">
            <v>фрукты</v>
          </cell>
          <cell r="C7" t="str">
            <v>Пром.</v>
          </cell>
          <cell r="D7" t="str">
            <v>Апельсин</v>
          </cell>
          <cell r="E7">
            <v>100</v>
          </cell>
          <cell r="F7">
            <v>40</v>
          </cell>
          <cell r="G7">
            <v>37.799999999999997</v>
          </cell>
          <cell r="H7">
            <v>0.9</v>
          </cell>
          <cell r="I7">
            <v>0.2</v>
          </cell>
          <cell r="J7">
            <v>8.1</v>
          </cell>
        </row>
        <row r="8">
          <cell r="B8" t="str">
            <v>хлеб</v>
          </cell>
          <cell r="C8" t="str">
            <v>Пром.</v>
          </cell>
          <cell r="D8" t="str">
            <v>Хлеб ржаной</v>
          </cell>
          <cell r="E8">
            <v>20</v>
          </cell>
          <cell r="F8">
            <v>2</v>
          </cell>
          <cell r="G8">
            <v>34.200000000000003</v>
          </cell>
          <cell r="H8">
            <v>1.3</v>
          </cell>
          <cell r="I8">
            <v>0.2</v>
          </cell>
          <cell r="J8">
            <v>6.7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B4" t="str">
            <v>гор.блюдо</v>
          </cell>
          <cell r="C4" t="str">
            <v>54-5с</v>
          </cell>
          <cell r="D4" t="str">
            <v>Суп из овощей с фрикадельками мясными</v>
          </cell>
          <cell r="E4">
            <v>250</v>
          </cell>
          <cell r="F4">
            <v>45</v>
          </cell>
          <cell r="G4">
            <v>181.1</v>
          </cell>
          <cell r="H4">
            <v>10.8</v>
          </cell>
          <cell r="I4">
            <v>7.6</v>
          </cell>
          <cell r="J4">
            <v>17.399999999999999</v>
          </cell>
        </row>
        <row r="5">
          <cell r="B5" t="str">
            <v>напиток</v>
          </cell>
          <cell r="C5" t="str">
            <v>54-34хн</v>
          </cell>
          <cell r="D5" t="str">
            <v>Компот из яблок с лимоном</v>
          </cell>
          <cell r="E5">
            <v>200</v>
          </cell>
          <cell r="F5">
            <v>12</v>
          </cell>
          <cell r="G5">
            <v>46.7</v>
          </cell>
          <cell r="H5">
            <v>0.2</v>
          </cell>
          <cell r="I5">
            <v>0.2</v>
          </cell>
          <cell r="J5">
            <v>11</v>
          </cell>
        </row>
        <row r="6">
          <cell r="C6" t="str">
            <v>№ 1308</v>
          </cell>
          <cell r="D6" t="str">
            <v>Гренки для супа</v>
          </cell>
          <cell r="E6">
            <v>45</v>
          </cell>
          <cell r="F6">
            <v>4</v>
          </cell>
          <cell r="G6">
            <v>129.69999999999999</v>
          </cell>
          <cell r="H6">
            <v>3</v>
          </cell>
          <cell r="I6">
            <v>4.4000000000000004</v>
          </cell>
          <cell r="J6">
            <v>19.399999999999999</v>
          </cell>
        </row>
        <row r="7">
          <cell r="B7" t="str">
            <v>хлеб</v>
          </cell>
          <cell r="C7" t="str">
            <v>Пром.</v>
          </cell>
          <cell r="D7" t="str">
            <v>хлеб пшеничный йодированный</v>
          </cell>
          <cell r="E7">
            <v>30</v>
          </cell>
          <cell r="F7">
            <v>2</v>
          </cell>
          <cell r="G7">
            <v>70.3</v>
          </cell>
          <cell r="H7">
            <v>2.2999999999999998</v>
          </cell>
          <cell r="I7">
            <v>0.2</v>
          </cell>
          <cell r="J7">
            <v>14.8</v>
          </cell>
        </row>
        <row r="8">
          <cell r="C8" t="str">
            <v>Пром.</v>
          </cell>
          <cell r="D8" t="str">
            <v>Печенье</v>
          </cell>
          <cell r="E8">
            <v>20</v>
          </cell>
          <cell r="F8">
            <v>7</v>
          </cell>
          <cell r="G8">
            <v>83.2</v>
          </cell>
          <cell r="H8">
            <v>1.5</v>
          </cell>
          <cell r="I8">
            <v>2</v>
          </cell>
          <cell r="J8">
            <v>14.9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48" zoomScaleNormal="48" workbookViewId="0">
      <pane xSplit="4" ySplit="5" topLeftCell="E171" activePane="bottomRight" state="frozen"/>
      <selection activeCell="J3" sqref="J3"/>
      <selection pane="topRight"/>
      <selection pane="bottomLeft"/>
      <selection pane="bottomRight" activeCell="J3" sqref="J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122" t="s">
        <v>43</v>
      </c>
      <c r="D1" s="123"/>
      <c r="E1" s="123"/>
      <c r="F1" s="3" t="s">
        <v>1</v>
      </c>
      <c r="G1" s="1" t="s">
        <v>2</v>
      </c>
      <c r="H1" s="124" t="s">
        <v>38</v>
      </c>
      <c r="I1" s="124"/>
      <c r="J1" s="124"/>
      <c r="K1" s="124"/>
    </row>
    <row r="2" spans="1:12" ht="18" x14ac:dyDescent="0.2">
      <c r="A2" s="4" t="s">
        <v>3</v>
      </c>
      <c r="C2" s="1"/>
      <c r="G2" s="1" t="s">
        <v>4</v>
      </c>
      <c r="H2" s="124" t="s">
        <v>44</v>
      </c>
      <c r="I2" s="124"/>
      <c r="J2" s="124"/>
      <c r="K2" s="124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3</v>
      </c>
      <c r="I3" s="8">
        <v>3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01" t="s">
        <v>24</v>
      </c>
      <c r="E6" s="85" t="str">
        <f>'[1]1'!D4</f>
        <v>Суп с макаронными изделиями</v>
      </c>
      <c r="F6" s="48">
        <f>'[1]1'!E4</f>
        <v>250</v>
      </c>
      <c r="G6" s="103">
        <f>'[1]1'!H4</f>
        <v>10.8</v>
      </c>
      <c r="H6" s="103">
        <f>'[1]1'!I4</f>
        <v>10.6</v>
      </c>
      <c r="I6" s="103">
        <f>'[1]1'!J4</f>
        <v>25.4</v>
      </c>
      <c r="J6" s="103">
        <f>'[1]1'!G4</f>
        <v>239.7</v>
      </c>
      <c r="K6" s="49" t="str">
        <f>'[1]1'!C4</f>
        <v>1-7с</v>
      </c>
      <c r="L6" s="74">
        <f>'[1]1'!F4</f>
        <v>33</v>
      </c>
    </row>
    <row r="7" spans="1:12" ht="15" x14ac:dyDescent="0.25">
      <c r="A7" s="20"/>
      <c r="B7" s="21"/>
      <c r="C7" s="22"/>
      <c r="D7" s="102" t="s">
        <v>25</v>
      </c>
      <c r="E7" s="50" t="str">
        <f>'[1]1'!D5</f>
        <v>Кофейный напиток с молоком</v>
      </c>
      <c r="F7" s="51">
        <f>'[1]1'!E5</f>
        <v>200</v>
      </c>
      <c r="G7" s="104">
        <f>'[1]1'!H5</f>
        <v>3.9</v>
      </c>
      <c r="H7" s="104">
        <f>'[1]1'!I5</f>
        <v>2.9</v>
      </c>
      <c r="I7" s="104">
        <f>'[1]1'!J5</f>
        <v>11.2</v>
      </c>
      <c r="J7" s="104">
        <f>'[1]1'!G5</f>
        <v>86</v>
      </c>
      <c r="K7" s="52" t="str">
        <f>'[1]1'!C5</f>
        <v>54-23гн</v>
      </c>
      <c r="L7" s="75">
        <f>'[1]1'!F5</f>
        <v>12</v>
      </c>
    </row>
    <row r="8" spans="1:12" ht="15" x14ac:dyDescent="0.25">
      <c r="A8" s="20"/>
      <c r="B8" s="21"/>
      <c r="C8" s="22"/>
      <c r="D8" s="102" t="s">
        <v>26</v>
      </c>
      <c r="E8" s="50" t="str">
        <f>'[1]1'!D6</f>
        <v>Хлеб пшеничный йодированный и ржаной</v>
      </c>
      <c r="F8" s="51">
        <f>'[1]1'!E6</f>
        <v>45</v>
      </c>
      <c r="G8" s="104">
        <f>'[1]1'!H6</f>
        <v>3.2</v>
      </c>
      <c r="H8" s="104">
        <f>'[1]1'!I6</f>
        <v>0.4</v>
      </c>
      <c r="I8" s="104">
        <f>'[1]1'!J6</f>
        <v>19</v>
      </c>
      <c r="J8" s="104">
        <f>'[1]1'!G6</f>
        <v>92.8</v>
      </c>
      <c r="K8" s="52" t="str">
        <f>'[1]1'!C6</f>
        <v>пром</v>
      </c>
      <c r="L8" s="75">
        <f>'[1]1'!F6</f>
        <v>2</v>
      </c>
    </row>
    <row r="9" spans="1:12" ht="15" x14ac:dyDescent="0.25">
      <c r="A9" s="20"/>
      <c r="B9" s="21"/>
      <c r="C9" s="22"/>
      <c r="D9" s="53"/>
      <c r="E9" s="50" t="str">
        <f>'[1]1'!D7</f>
        <v>Йогурт 2.5%</v>
      </c>
      <c r="F9" s="51">
        <f>'[1]1'!E7</f>
        <v>95</v>
      </c>
      <c r="G9" s="104">
        <f>'[1]1'!H7</f>
        <v>3.2</v>
      </c>
      <c r="H9" s="104">
        <f>'[1]1'!I7</f>
        <v>2.4</v>
      </c>
      <c r="I9" s="104">
        <f>'[1]1'!J7</f>
        <v>5.2</v>
      </c>
      <c r="J9" s="104">
        <f>'[1]1'!G7</f>
        <v>55.2</v>
      </c>
      <c r="K9" s="52" t="str">
        <f>'[1]1'!C7</f>
        <v>пром</v>
      </c>
      <c r="L9" s="75">
        <f>'[1]1'!F7</f>
        <v>40</v>
      </c>
    </row>
    <row r="10" spans="1:12" ht="15" x14ac:dyDescent="0.25">
      <c r="A10" s="20"/>
      <c r="B10" s="21"/>
      <c r="C10" s="22"/>
      <c r="D10" s="53"/>
      <c r="E10" s="50" t="str">
        <f>'[1]1'!D8</f>
        <v>Вафли с фруктовыми начинками</v>
      </c>
      <c r="F10" s="51">
        <f>'[1]1'!E8</f>
        <v>20</v>
      </c>
      <c r="G10" s="104">
        <f>'[1]1'!H8</f>
        <v>0.6</v>
      </c>
      <c r="H10" s="104">
        <f>'[1]1'!I8</f>
        <v>0.7</v>
      </c>
      <c r="I10" s="104">
        <f>'[1]1'!J8</f>
        <v>15.5</v>
      </c>
      <c r="J10" s="104">
        <f>'[1]1'!G8</f>
        <v>70</v>
      </c>
      <c r="K10" s="52" t="str">
        <f>'[1]1'!C8</f>
        <v>пром</v>
      </c>
      <c r="L10" s="75">
        <f>'[1]1'!F8</f>
        <v>6</v>
      </c>
    </row>
    <row r="11" spans="1:12" ht="15" x14ac:dyDescent="0.25">
      <c r="A11" s="20"/>
      <c r="B11" s="21"/>
      <c r="C11" s="22"/>
      <c r="D11" s="53"/>
      <c r="E11" s="50"/>
      <c r="F11" s="51"/>
      <c r="G11" s="51"/>
      <c r="H11" s="51"/>
      <c r="I11" s="51"/>
      <c r="J11" s="51"/>
      <c r="K11" s="52"/>
      <c r="L11" s="75"/>
    </row>
    <row r="12" spans="1:12" ht="15" x14ac:dyDescent="0.2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28"/>
      <c r="B13" s="29"/>
      <c r="C13" s="30"/>
      <c r="D13" s="31" t="s">
        <v>27</v>
      </c>
      <c r="E13" s="32"/>
      <c r="F13" s="33">
        <f>SUM(F6:F12)</f>
        <v>610</v>
      </c>
      <c r="G13" s="33">
        <f t="shared" ref="G13:J13" si="0">SUM(G6:G12)</f>
        <v>21.700000000000003</v>
      </c>
      <c r="H13" s="33">
        <f t="shared" si="0"/>
        <v>17</v>
      </c>
      <c r="I13" s="33">
        <f t="shared" si="0"/>
        <v>76.3</v>
      </c>
      <c r="J13" s="33">
        <f t="shared" si="0"/>
        <v>543.70000000000005</v>
      </c>
      <c r="K13" s="34"/>
      <c r="L13" s="76">
        <f>SUM(L6:L12)</f>
        <v>93</v>
      </c>
    </row>
    <row r="14" spans="1:12" ht="15" x14ac:dyDescent="0.25">
      <c r="A14" s="35">
        <f>A6</f>
        <v>1</v>
      </c>
      <c r="B14" s="36">
        <f>B6</f>
        <v>1</v>
      </c>
      <c r="C14" s="37" t="s">
        <v>28</v>
      </c>
      <c r="D14" s="27" t="s">
        <v>29</v>
      </c>
      <c r="E14" s="24"/>
      <c r="F14" s="25"/>
      <c r="G14" s="25"/>
      <c r="H14" s="25"/>
      <c r="I14" s="25"/>
      <c r="J14" s="25"/>
      <c r="K14" s="26"/>
      <c r="L14" s="25"/>
    </row>
    <row r="15" spans="1:12" ht="15" x14ac:dyDescent="0.25">
      <c r="A15" s="20"/>
      <c r="B15" s="21"/>
      <c r="C15" s="22"/>
      <c r="D15" s="27" t="s">
        <v>30</v>
      </c>
      <c r="E15" s="24"/>
      <c r="F15" s="25"/>
      <c r="G15" s="25"/>
      <c r="H15" s="25"/>
      <c r="I15" s="25"/>
      <c r="J15" s="25"/>
      <c r="K15" s="26"/>
      <c r="L15" s="25"/>
    </row>
    <row r="16" spans="1:12" ht="15" x14ac:dyDescent="0.25">
      <c r="A16" s="20"/>
      <c r="B16" s="21"/>
      <c r="C16" s="22"/>
      <c r="D16" s="27" t="s">
        <v>31</v>
      </c>
      <c r="E16" s="24"/>
      <c r="F16" s="25"/>
      <c r="G16" s="25"/>
      <c r="H16" s="25"/>
      <c r="I16" s="25"/>
      <c r="J16" s="25"/>
      <c r="K16" s="26"/>
      <c r="L16" s="25"/>
    </row>
    <row r="17" spans="1:12" ht="15" x14ac:dyDescent="0.25">
      <c r="A17" s="20"/>
      <c r="B17" s="21"/>
      <c r="C17" s="22"/>
      <c r="D17" s="27" t="s">
        <v>32</v>
      </c>
      <c r="E17" s="24"/>
      <c r="F17" s="25"/>
      <c r="G17" s="25"/>
      <c r="H17" s="25"/>
      <c r="I17" s="25"/>
      <c r="J17" s="25"/>
      <c r="K17" s="26"/>
      <c r="L17" s="25"/>
    </row>
    <row r="18" spans="1:12" ht="15" x14ac:dyDescent="0.25">
      <c r="A18" s="20"/>
      <c r="B18" s="21"/>
      <c r="C18" s="22"/>
      <c r="D18" s="27" t="s">
        <v>33</v>
      </c>
      <c r="E18" s="24"/>
      <c r="F18" s="25"/>
      <c r="G18" s="25"/>
      <c r="H18" s="25"/>
      <c r="I18" s="25"/>
      <c r="J18" s="25"/>
      <c r="K18" s="26"/>
      <c r="L18" s="25"/>
    </row>
    <row r="19" spans="1:12" ht="15" x14ac:dyDescent="0.25">
      <c r="A19" s="20"/>
      <c r="B19" s="21"/>
      <c r="C19" s="22"/>
      <c r="D19" s="27" t="s">
        <v>34</v>
      </c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20"/>
      <c r="B20" s="21"/>
      <c r="C20" s="22"/>
      <c r="D20" s="27" t="s">
        <v>35</v>
      </c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ht="15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ht="15" x14ac:dyDescent="0.25">
      <c r="A23" s="28"/>
      <c r="B23" s="29"/>
      <c r="C23" s="30"/>
      <c r="D23" s="31" t="s">
        <v>27</v>
      </c>
      <c r="E23" s="32"/>
      <c r="F23" s="33">
        <f>SUM(F14:F22)</f>
        <v>0</v>
      </c>
      <c r="G23" s="33">
        <f t="shared" ref="G23:J23" si="1">SUM(G14:G22)</f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4"/>
      <c r="L23" s="33">
        <f>SUM(L14:L22)</f>
        <v>0</v>
      </c>
    </row>
    <row r="24" spans="1:12" ht="15.75" thickBot="1" x14ac:dyDescent="0.25">
      <c r="A24" s="38">
        <f>A6</f>
        <v>1</v>
      </c>
      <c r="B24" s="39">
        <f>B6</f>
        <v>1</v>
      </c>
      <c r="C24" s="119" t="s">
        <v>36</v>
      </c>
      <c r="D24" s="120"/>
      <c r="E24" s="40"/>
      <c r="F24" s="41">
        <f>F13+F23</f>
        <v>610</v>
      </c>
      <c r="G24" s="41">
        <f t="shared" ref="G24:J24" si="2">G13+G23</f>
        <v>21.700000000000003</v>
      </c>
      <c r="H24" s="41">
        <f t="shared" si="2"/>
        <v>17</v>
      </c>
      <c r="I24" s="41">
        <f t="shared" si="2"/>
        <v>76.3</v>
      </c>
      <c r="J24" s="41">
        <f t="shared" si="2"/>
        <v>543.70000000000005</v>
      </c>
      <c r="K24" s="41"/>
      <c r="L24" s="77">
        <f>L13+L23</f>
        <v>93</v>
      </c>
    </row>
    <row r="25" spans="1:12" ht="15" x14ac:dyDescent="0.25">
      <c r="A25" s="42">
        <v>1</v>
      </c>
      <c r="B25" s="21">
        <v>2</v>
      </c>
      <c r="C25" s="18" t="s">
        <v>23</v>
      </c>
      <c r="D25" s="19" t="str">
        <f>'[2]1'!B4</f>
        <v>гор.блюдо</v>
      </c>
      <c r="E25" s="85" t="str">
        <f>'[2]1'!D4</f>
        <v>Картофельное пюре</v>
      </c>
      <c r="F25" s="103">
        <f>'[2]1'!E4</f>
        <v>150</v>
      </c>
      <c r="G25" s="93">
        <f>'[2]1'!H4</f>
        <v>3.1</v>
      </c>
      <c r="H25" s="93">
        <f>'[2]1'!I4</f>
        <v>5.3</v>
      </c>
      <c r="I25" s="94">
        <f>'[2]1'!J4</f>
        <v>19.8</v>
      </c>
      <c r="J25" s="93">
        <f>'[2]1'!G4</f>
        <v>139.4</v>
      </c>
      <c r="K25" s="88" t="str">
        <f>'[2]1'!C4</f>
        <v>54-11г</v>
      </c>
      <c r="L25" s="74">
        <f>'[2]1'!F4</f>
        <v>21</v>
      </c>
    </row>
    <row r="26" spans="1:12" ht="15" x14ac:dyDescent="0.25">
      <c r="A26" s="42"/>
      <c r="B26" s="21"/>
      <c r="C26" s="22"/>
      <c r="D26" s="23" t="str">
        <f>'[2]1'!B5</f>
        <v>гор.напиток</v>
      </c>
      <c r="E26" s="86" t="str">
        <f>'[2]1'!D5</f>
        <v>Напиток из шиповника</v>
      </c>
      <c r="F26" s="105">
        <f>'[2]1'!E5</f>
        <v>200</v>
      </c>
      <c r="G26" s="95">
        <f>'[2]1'!H5</f>
        <v>0.6</v>
      </c>
      <c r="H26" s="95">
        <f>'[2]1'!I5</f>
        <v>0.2</v>
      </c>
      <c r="I26" s="96">
        <f>'[2]1'!J5</f>
        <v>15.1</v>
      </c>
      <c r="J26" s="107">
        <f>'[2]1'!G5</f>
        <v>65.400000000000006</v>
      </c>
      <c r="K26" s="91" t="str">
        <f>'[2]1'!C5</f>
        <v>54-13хн</v>
      </c>
      <c r="L26" s="78">
        <f>'[2]1'!F5</f>
        <v>10</v>
      </c>
    </row>
    <row r="27" spans="1:12" ht="15" x14ac:dyDescent="0.25">
      <c r="A27" s="42"/>
      <c r="B27" s="21"/>
      <c r="C27" s="22"/>
      <c r="D27" s="55" t="str">
        <f>'[2]1'!B6</f>
        <v>хлеб</v>
      </c>
      <c r="E27" s="56" t="str">
        <f>'[2]1'!D6</f>
        <v>хлеб пшеничный йодированный</v>
      </c>
      <c r="F27" s="106">
        <f>'[2]1'!E6</f>
        <v>35</v>
      </c>
      <c r="G27" s="108">
        <f>'[2]1'!H6</f>
        <v>2.7</v>
      </c>
      <c r="H27" s="108">
        <f>'[2]1'!I6</f>
        <v>0.3</v>
      </c>
      <c r="I27" s="108">
        <f>'[2]1'!J6</f>
        <v>17.2</v>
      </c>
      <c r="J27" s="108">
        <f>'[2]1'!G6</f>
        <v>82</v>
      </c>
      <c r="K27" s="58" t="str">
        <f>'[2]1'!C6</f>
        <v>пром</v>
      </c>
      <c r="L27" s="79">
        <f>'[2]1'!F6</f>
        <v>2</v>
      </c>
    </row>
    <row r="28" spans="1:12" ht="15" x14ac:dyDescent="0.25">
      <c r="A28" s="42"/>
      <c r="B28" s="21"/>
      <c r="C28" s="22"/>
      <c r="D28" s="27"/>
      <c r="E28" s="50" t="str">
        <f>'[2]1'!D7</f>
        <v>купуста в нарезке</v>
      </c>
      <c r="F28" s="105">
        <f>'[2]1'!E7</f>
        <v>60</v>
      </c>
      <c r="G28" s="107">
        <f>'[2]1'!H7</f>
        <v>1.1000000000000001</v>
      </c>
      <c r="H28" s="107">
        <f>'[2]1'!I7</f>
        <v>0.1</v>
      </c>
      <c r="I28" s="107">
        <f>'[2]1'!J7</f>
        <v>2.8</v>
      </c>
      <c r="J28" s="107">
        <f>'[2]1'!G7</f>
        <v>16.100000000000001</v>
      </c>
      <c r="K28" s="59" t="str">
        <f>'[2]1'!C7</f>
        <v>54-31з</v>
      </c>
      <c r="L28" s="78">
        <f>'[2]1'!F7</f>
        <v>10</v>
      </c>
    </row>
    <row r="29" spans="1:12" ht="15" x14ac:dyDescent="0.25">
      <c r="A29" s="42"/>
      <c r="B29" s="21"/>
      <c r="C29" s="22"/>
      <c r="D29" s="55" t="str">
        <f>'[2]1'!B8</f>
        <v>гор.блюдо</v>
      </c>
      <c r="E29" s="87" t="str">
        <f>'[2]1'!D8</f>
        <v>Котлета из курицы</v>
      </c>
      <c r="F29" s="106">
        <f>'[2]1'!E8</f>
        <v>90</v>
      </c>
      <c r="G29" s="98">
        <f>'[2]1'!H8</f>
        <v>17.2</v>
      </c>
      <c r="H29" s="98">
        <f>'[2]1'!I8</f>
        <v>3.9</v>
      </c>
      <c r="I29" s="98">
        <f>'[2]1'!J8</f>
        <v>12</v>
      </c>
      <c r="J29" s="108">
        <f>'[2]1'!G8</f>
        <v>151.80000000000001</v>
      </c>
      <c r="K29" s="92" t="str">
        <f>'[2]1'!C8</f>
        <v>54-5м</v>
      </c>
      <c r="L29" s="79">
        <f>'[2]1'!F8</f>
        <v>35</v>
      </c>
    </row>
    <row r="30" spans="1:12" ht="15" x14ac:dyDescent="0.25">
      <c r="A30" s="42"/>
      <c r="B30" s="21"/>
      <c r="C30" s="22"/>
      <c r="D30" s="23"/>
      <c r="E30" s="86" t="str">
        <f>'[2]1'!D9</f>
        <v>Соус красный основной</v>
      </c>
      <c r="F30" s="105">
        <f>'[2]1'!E9</f>
        <v>30</v>
      </c>
      <c r="G30" s="95">
        <f>'[2]1'!H9</f>
        <v>1</v>
      </c>
      <c r="H30" s="95">
        <f>'[2]1'!I9</f>
        <v>0.7</v>
      </c>
      <c r="I30" s="96">
        <f>'[2]1'!J9</f>
        <v>2.7</v>
      </c>
      <c r="J30" s="107">
        <f>'[2]1'!G9</f>
        <v>21.2</v>
      </c>
      <c r="K30" s="91" t="str">
        <f>'[2]1'!C9</f>
        <v>54-3соус</v>
      </c>
      <c r="L30" s="78">
        <f>'[2]1'!F9</f>
        <v>1</v>
      </c>
    </row>
    <row r="31" spans="1:12" ht="15" x14ac:dyDescent="0.25">
      <c r="A31" s="42"/>
      <c r="B31" s="21"/>
      <c r="C31" s="22"/>
      <c r="D31" s="23"/>
      <c r="E31" s="24"/>
      <c r="F31" s="25"/>
      <c r="G31" s="25"/>
      <c r="H31" s="25"/>
      <c r="I31" s="25"/>
      <c r="J31" s="25"/>
      <c r="K31" s="26"/>
      <c r="L31" s="25"/>
    </row>
    <row r="32" spans="1:12" ht="15" x14ac:dyDescent="0.25">
      <c r="A32" s="43"/>
      <c r="B32" s="29"/>
      <c r="C32" s="30"/>
      <c r="D32" s="31" t="s">
        <v>27</v>
      </c>
      <c r="E32" s="32"/>
      <c r="F32" s="33">
        <f>SUM(F25:F31)</f>
        <v>565</v>
      </c>
      <c r="G32" s="33">
        <f>SUM(G25:G31)</f>
        <v>25.7</v>
      </c>
      <c r="H32" s="33">
        <f>SUM(H25:H31)</f>
        <v>10.499999999999998</v>
      </c>
      <c r="I32" s="33">
        <f>SUM(I25:I31)</f>
        <v>69.599999999999994</v>
      </c>
      <c r="J32" s="99">
        <f>SUM(J25:J31)</f>
        <v>475.90000000000003</v>
      </c>
      <c r="K32" s="34"/>
      <c r="L32" s="76">
        <f t="shared" ref="L32" si="3">SUM(L25:L31)</f>
        <v>79</v>
      </c>
    </row>
    <row r="33" spans="1:12" ht="15" x14ac:dyDescent="0.25">
      <c r="A33" s="36">
        <f>A25</f>
        <v>1</v>
      </c>
      <c r="B33" s="36">
        <f>B25</f>
        <v>2</v>
      </c>
      <c r="C33" s="37" t="s">
        <v>28</v>
      </c>
      <c r="D33" s="27" t="s">
        <v>29</v>
      </c>
      <c r="E33" s="24"/>
      <c r="F33" s="25"/>
      <c r="G33" s="25"/>
      <c r="H33" s="25"/>
      <c r="I33" s="25"/>
      <c r="J33" s="25"/>
      <c r="K33" s="26"/>
      <c r="L33" s="25"/>
    </row>
    <row r="34" spans="1:12" ht="15" x14ac:dyDescent="0.25">
      <c r="A34" s="42"/>
      <c r="B34" s="21"/>
      <c r="C34" s="22"/>
      <c r="D34" s="27" t="s">
        <v>30</v>
      </c>
      <c r="E34" s="24"/>
      <c r="F34" s="25"/>
      <c r="G34" s="25"/>
      <c r="H34" s="25"/>
      <c r="I34" s="25"/>
      <c r="J34" s="25"/>
      <c r="K34" s="26"/>
      <c r="L34" s="25"/>
    </row>
    <row r="35" spans="1:12" ht="15" x14ac:dyDescent="0.25">
      <c r="A35" s="42"/>
      <c r="B35" s="21"/>
      <c r="C35" s="22"/>
      <c r="D35" s="27" t="s">
        <v>31</v>
      </c>
      <c r="E35" s="24"/>
      <c r="F35" s="25"/>
      <c r="G35" s="25"/>
      <c r="H35" s="25"/>
      <c r="I35" s="25"/>
      <c r="J35" s="25"/>
      <c r="K35" s="26"/>
      <c r="L35" s="25"/>
    </row>
    <row r="36" spans="1:12" ht="15" x14ac:dyDescent="0.25">
      <c r="A36" s="42"/>
      <c r="B36" s="21"/>
      <c r="C36" s="22"/>
      <c r="D36" s="27" t="s">
        <v>32</v>
      </c>
      <c r="E36" s="24"/>
      <c r="F36" s="25"/>
      <c r="G36" s="25"/>
      <c r="H36" s="25"/>
      <c r="I36" s="25"/>
      <c r="J36" s="25"/>
      <c r="K36" s="26"/>
      <c r="L36" s="25"/>
    </row>
    <row r="37" spans="1:12" ht="15" x14ac:dyDescent="0.25">
      <c r="A37" s="42"/>
      <c r="B37" s="21"/>
      <c r="C37" s="22"/>
      <c r="D37" s="27" t="s">
        <v>33</v>
      </c>
      <c r="E37" s="24"/>
      <c r="F37" s="25"/>
      <c r="G37" s="25"/>
      <c r="H37" s="25"/>
      <c r="I37" s="25"/>
      <c r="J37" s="25"/>
      <c r="K37" s="26"/>
      <c r="L37" s="25"/>
    </row>
    <row r="38" spans="1:12" ht="15" x14ac:dyDescent="0.25">
      <c r="A38" s="42"/>
      <c r="B38" s="21"/>
      <c r="C38" s="22"/>
      <c r="D38" s="27" t="s">
        <v>34</v>
      </c>
      <c r="E38" s="24"/>
      <c r="F38" s="25"/>
      <c r="G38" s="25"/>
      <c r="H38" s="25"/>
      <c r="I38" s="25"/>
      <c r="J38" s="25"/>
      <c r="K38" s="26"/>
      <c r="L38" s="25"/>
    </row>
    <row r="39" spans="1:12" ht="15" x14ac:dyDescent="0.25">
      <c r="A39" s="42"/>
      <c r="B39" s="21"/>
      <c r="C39" s="22"/>
      <c r="D39" s="27" t="s">
        <v>35</v>
      </c>
      <c r="E39" s="24"/>
      <c r="F39" s="25"/>
      <c r="G39" s="25"/>
      <c r="H39" s="25"/>
      <c r="I39" s="25"/>
      <c r="J39" s="25"/>
      <c r="K39" s="26"/>
      <c r="L39" s="25"/>
    </row>
    <row r="40" spans="1:12" ht="15" x14ac:dyDescent="0.25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26"/>
      <c r="L40" s="25"/>
    </row>
    <row r="41" spans="1:12" ht="15" x14ac:dyDescent="0.25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 ht="15" x14ac:dyDescent="0.25">
      <c r="A42" s="43"/>
      <c r="B42" s="29"/>
      <c r="C42" s="30"/>
      <c r="D42" s="31" t="s">
        <v>27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 t="shared" ref="J42:L42" si="4">SUM(J33:J41)</f>
        <v>0</v>
      </c>
      <c r="K42" s="34"/>
      <c r="L42" s="33">
        <f t="shared" si="4"/>
        <v>0</v>
      </c>
    </row>
    <row r="43" spans="1:12" ht="15.75" customHeight="1" thickBot="1" x14ac:dyDescent="0.25">
      <c r="A43" s="44">
        <f>A25</f>
        <v>1</v>
      </c>
      <c r="B43" s="44">
        <f>B25</f>
        <v>2</v>
      </c>
      <c r="C43" s="119" t="s">
        <v>36</v>
      </c>
      <c r="D43" s="120"/>
      <c r="E43" s="40"/>
      <c r="F43" s="41">
        <f>F32+F42</f>
        <v>565</v>
      </c>
      <c r="G43" s="41">
        <f>G32+G42</f>
        <v>25.7</v>
      </c>
      <c r="H43" s="41">
        <f>H32+H42</f>
        <v>10.499999999999998</v>
      </c>
      <c r="I43" s="41">
        <f>I32+I42</f>
        <v>69.599999999999994</v>
      </c>
      <c r="J43" s="41">
        <f t="shared" ref="J43:L43" si="5">J32+J42</f>
        <v>475.90000000000003</v>
      </c>
      <c r="K43" s="41"/>
      <c r="L43" s="77">
        <f t="shared" si="5"/>
        <v>79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tr">
        <f>'[3]1'!B4</f>
        <v>гор.блюдо</v>
      </c>
      <c r="E44" s="63" t="str">
        <f>'[3]1'!D4</f>
        <v>Омлет натуральный</v>
      </c>
      <c r="F44" s="64">
        <f>'[3]1'!E4</f>
        <v>150</v>
      </c>
      <c r="G44" s="109">
        <f>'[3]1'!H4</f>
        <v>12.7</v>
      </c>
      <c r="H44" s="109">
        <f>'[3]1'!I4</f>
        <v>18</v>
      </c>
      <c r="I44" s="109">
        <f>'[3]1'!J4</f>
        <v>3.2</v>
      </c>
      <c r="J44" s="109">
        <f>'[3]1'!G4</f>
        <v>225.5</v>
      </c>
      <c r="K44" s="64" t="str">
        <f>'[3]1'!C4</f>
        <v>54-1о</v>
      </c>
      <c r="L44" s="80">
        <f>'[3]1'!F4</f>
        <v>45.7</v>
      </c>
    </row>
    <row r="45" spans="1:12" ht="15" x14ac:dyDescent="0.25">
      <c r="A45" s="20"/>
      <c r="B45" s="21"/>
      <c r="C45" s="22"/>
      <c r="D45" s="65" t="str">
        <f>'[3]1'!B5</f>
        <v>гор.напиток</v>
      </c>
      <c r="E45" s="66" t="str">
        <f>'[3]1'!D5</f>
        <v>Чай с молоком и сахаром</v>
      </c>
      <c r="F45" s="67">
        <f>'[3]1'!E5</f>
        <v>200</v>
      </c>
      <c r="G45" s="110">
        <f>'[3]1'!H5</f>
        <v>1.6</v>
      </c>
      <c r="H45" s="110">
        <f>'[3]1'!I5</f>
        <v>1.1000000000000001</v>
      </c>
      <c r="I45" s="110">
        <f>'[3]1'!J5</f>
        <v>8.6</v>
      </c>
      <c r="J45" s="110">
        <f>'[3]1'!G5</f>
        <v>50.9</v>
      </c>
      <c r="K45" s="67" t="str">
        <f>'[3]1'!C5</f>
        <v>54-3гн</v>
      </c>
      <c r="L45" s="81">
        <f>'[3]1'!F5</f>
        <v>8</v>
      </c>
    </row>
    <row r="46" spans="1:12" ht="15" x14ac:dyDescent="0.25">
      <c r="A46" s="20"/>
      <c r="B46" s="21"/>
      <c r="C46" s="22"/>
      <c r="D46" s="27" t="str">
        <f>'[3]1'!B6</f>
        <v>хлеб</v>
      </c>
      <c r="E46" s="56" t="str">
        <f>'[3]1'!D6</f>
        <v>хлеб пшеничный/булочка  с повидлом</v>
      </c>
      <c r="F46" s="57">
        <f>'[3]1'!E6</f>
        <v>70</v>
      </c>
      <c r="G46" s="106">
        <f>'[3]1'!H6</f>
        <v>5.3</v>
      </c>
      <c r="H46" s="106">
        <f>'[3]1'!I6</f>
        <v>7.2</v>
      </c>
      <c r="I46" s="106">
        <f>'[3]1'!J6</f>
        <v>34.700000000000003</v>
      </c>
      <c r="J46" s="106">
        <f>'[3]1'!G6</f>
        <v>225.2</v>
      </c>
      <c r="K46" s="58" t="str">
        <f>'[3]1'!C6</f>
        <v>пром</v>
      </c>
      <c r="L46" s="79">
        <f>'[3]1'!F6</f>
        <v>17</v>
      </c>
    </row>
    <row r="47" spans="1:12" ht="15" x14ac:dyDescent="0.25">
      <c r="A47" s="20"/>
      <c r="B47" s="21"/>
      <c r="C47" s="22"/>
      <c r="D47" s="27"/>
      <c r="E47" s="50" t="str">
        <f>'[3]1'!D7</f>
        <v>Винегрет со свежей капусты</v>
      </c>
      <c r="F47" s="25">
        <f>'[3]1'!E7</f>
        <v>80</v>
      </c>
      <c r="G47" s="105">
        <f>'[3]1'!H7</f>
        <v>1.2</v>
      </c>
      <c r="H47" s="105">
        <f>'[3]1'!I7</f>
        <v>8.1</v>
      </c>
      <c r="I47" s="105">
        <f>'[3]1'!J7</f>
        <v>7</v>
      </c>
      <c r="J47" s="105">
        <f>'[3]1'!G7</f>
        <v>106.2</v>
      </c>
      <c r="K47" s="59" t="str">
        <f>'[3]1'!C7</f>
        <v>№2845</v>
      </c>
      <c r="L47" s="78">
        <f>'[3]1'!F7</f>
        <v>15</v>
      </c>
    </row>
    <row r="48" spans="1:12" ht="15" x14ac:dyDescent="0.25">
      <c r="A48" s="20"/>
      <c r="B48" s="21"/>
      <c r="C48" s="22"/>
      <c r="D48" s="27"/>
      <c r="E48" s="56"/>
      <c r="F48" s="57"/>
      <c r="G48" s="57"/>
      <c r="H48" s="57"/>
      <c r="I48" s="57"/>
      <c r="J48" s="57"/>
      <c r="K48" s="58"/>
      <c r="L48" s="79"/>
    </row>
    <row r="49" spans="1:12" ht="15" x14ac:dyDescent="0.25">
      <c r="A49" s="20"/>
      <c r="B49" s="21"/>
      <c r="C49" s="22"/>
      <c r="D49" s="23"/>
      <c r="E49" s="24"/>
      <c r="F49" s="25"/>
      <c r="G49" s="25"/>
      <c r="H49" s="25"/>
      <c r="I49" s="25"/>
      <c r="J49" s="25"/>
      <c r="K49" s="26"/>
      <c r="L49" s="25"/>
    </row>
    <row r="50" spans="1:12" ht="15" x14ac:dyDescent="0.25">
      <c r="A50" s="20"/>
      <c r="B50" s="21"/>
      <c r="C50" s="22"/>
      <c r="D50" s="23"/>
      <c r="E50" s="24"/>
      <c r="F50" s="25"/>
      <c r="G50" s="25"/>
      <c r="H50" s="25"/>
      <c r="I50" s="25"/>
      <c r="J50" s="25"/>
      <c r="K50" s="26"/>
      <c r="L50" s="25"/>
    </row>
    <row r="51" spans="1:12" ht="15" x14ac:dyDescent="0.25">
      <c r="A51" s="28"/>
      <c r="B51" s="29"/>
      <c r="C51" s="30"/>
      <c r="D51" s="31" t="s">
        <v>27</v>
      </c>
      <c r="E51" s="32"/>
      <c r="F51" s="33">
        <f>SUM(F44:F50)</f>
        <v>500</v>
      </c>
      <c r="G51" s="33">
        <f>SUM(G44:G50)</f>
        <v>20.799999999999997</v>
      </c>
      <c r="H51" s="33">
        <f>SUM(H44:H50)</f>
        <v>34.4</v>
      </c>
      <c r="I51" s="33">
        <f>SUM(I44:I50)</f>
        <v>53.5</v>
      </c>
      <c r="J51" s="33">
        <f t="shared" ref="J51:L51" si="6">SUM(J44:J50)</f>
        <v>607.79999999999995</v>
      </c>
      <c r="K51" s="34"/>
      <c r="L51" s="33">
        <f t="shared" si="6"/>
        <v>85.7</v>
      </c>
    </row>
    <row r="52" spans="1:12" ht="15" x14ac:dyDescent="0.25">
      <c r="A52" s="35">
        <f>A44</f>
        <v>1</v>
      </c>
      <c r="B52" s="36">
        <f>B44</f>
        <v>3</v>
      </c>
      <c r="C52" s="37" t="s">
        <v>28</v>
      </c>
      <c r="D52" s="27" t="s">
        <v>29</v>
      </c>
      <c r="E52" s="24"/>
      <c r="F52" s="25"/>
      <c r="G52" s="25"/>
      <c r="H52" s="25"/>
      <c r="I52" s="25"/>
      <c r="J52" s="25"/>
      <c r="K52" s="26"/>
      <c r="L52" s="25"/>
    </row>
    <row r="53" spans="1:12" ht="15" x14ac:dyDescent="0.25">
      <c r="A53" s="20"/>
      <c r="B53" s="21"/>
      <c r="C53" s="22"/>
      <c r="D53" s="27" t="s">
        <v>30</v>
      </c>
      <c r="E53" s="24"/>
      <c r="F53" s="25"/>
      <c r="G53" s="25"/>
      <c r="H53" s="25"/>
      <c r="I53" s="25"/>
      <c r="J53" s="25"/>
      <c r="K53" s="26"/>
      <c r="L53" s="25"/>
    </row>
    <row r="54" spans="1:12" ht="15" x14ac:dyDescent="0.25">
      <c r="A54" s="20"/>
      <c r="B54" s="21"/>
      <c r="C54" s="22"/>
      <c r="D54" s="27" t="s">
        <v>31</v>
      </c>
      <c r="E54" s="24"/>
      <c r="F54" s="25"/>
      <c r="G54" s="25"/>
      <c r="H54" s="25"/>
      <c r="I54" s="25"/>
      <c r="J54" s="25"/>
      <c r="K54" s="26"/>
      <c r="L54" s="25"/>
    </row>
    <row r="55" spans="1:12" ht="15" x14ac:dyDescent="0.25">
      <c r="A55" s="20"/>
      <c r="B55" s="21"/>
      <c r="C55" s="22"/>
      <c r="D55" s="27" t="s">
        <v>32</v>
      </c>
      <c r="E55" s="24"/>
      <c r="F55" s="25"/>
      <c r="G55" s="25"/>
      <c r="H55" s="25"/>
      <c r="I55" s="25"/>
      <c r="J55" s="25"/>
      <c r="K55" s="26"/>
      <c r="L55" s="25"/>
    </row>
    <row r="56" spans="1:12" ht="15" x14ac:dyDescent="0.25">
      <c r="A56" s="20"/>
      <c r="B56" s="21"/>
      <c r="C56" s="22"/>
      <c r="D56" s="27" t="s">
        <v>33</v>
      </c>
      <c r="E56" s="24"/>
      <c r="F56" s="25"/>
      <c r="G56" s="25"/>
      <c r="H56" s="25"/>
      <c r="I56" s="25"/>
      <c r="J56" s="25"/>
      <c r="K56" s="26"/>
      <c r="L56" s="25"/>
    </row>
    <row r="57" spans="1:12" ht="15" x14ac:dyDescent="0.25">
      <c r="A57" s="20"/>
      <c r="B57" s="21"/>
      <c r="C57" s="22"/>
      <c r="D57" s="27" t="s">
        <v>34</v>
      </c>
      <c r="E57" s="24"/>
      <c r="F57" s="25"/>
      <c r="G57" s="25"/>
      <c r="H57" s="25"/>
      <c r="I57" s="25"/>
      <c r="J57" s="25"/>
      <c r="K57" s="26"/>
      <c r="L57" s="25"/>
    </row>
    <row r="58" spans="1:12" ht="15" x14ac:dyDescent="0.25">
      <c r="A58" s="20"/>
      <c r="B58" s="21"/>
      <c r="C58" s="22"/>
      <c r="D58" s="27" t="s">
        <v>35</v>
      </c>
      <c r="E58" s="24"/>
      <c r="F58" s="25"/>
      <c r="G58" s="25"/>
      <c r="H58" s="25"/>
      <c r="I58" s="25"/>
      <c r="J58" s="25"/>
      <c r="K58" s="26"/>
      <c r="L58" s="25"/>
    </row>
    <row r="59" spans="1:12" ht="15" x14ac:dyDescent="0.25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ht="15" x14ac:dyDescent="0.25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ht="15" x14ac:dyDescent="0.25">
      <c r="A61" s="28"/>
      <c r="B61" s="29"/>
      <c r="C61" s="30"/>
      <c r="D61" s="31" t="s">
        <v>27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 t="shared" ref="J61:L61" si="7">SUM(J52:J60)</f>
        <v>0</v>
      </c>
      <c r="K61" s="34"/>
      <c r="L61" s="33">
        <f t="shared" si="7"/>
        <v>0</v>
      </c>
    </row>
    <row r="62" spans="1:12" ht="15.75" customHeight="1" thickBot="1" x14ac:dyDescent="0.25">
      <c r="A62" s="38">
        <f>A44</f>
        <v>1</v>
      </c>
      <c r="B62" s="39">
        <f>B44</f>
        <v>3</v>
      </c>
      <c r="C62" s="119" t="s">
        <v>36</v>
      </c>
      <c r="D62" s="120"/>
      <c r="E62" s="40"/>
      <c r="F62" s="41">
        <f>F51+F61</f>
        <v>500</v>
      </c>
      <c r="G62" s="41">
        <f>G51+G61</f>
        <v>20.799999999999997</v>
      </c>
      <c r="H62" s="41">
        <f>H51+H61</f>
        <v>34.4</v>
      </c>
      <c r="I62" s="41">
        <f>I51+I61</f>
        <v>53.5</v>
      </c>
      <c r="J62" s="41">
        <f t="shared" ref="J62:L62" si="8">J51+J61</f>
        <v>607.79999999999995</v>
      </c>
      <c r="K62" s="41"/>
      <c r="L62" s="41">
        <f t="shared" si="8"/>
        <v>85.7</v>
      </c>
    </row>
    <row r="63" spans="1:12" ht="15" x14ac:dyDescent="0.25">
      <c r="A63" s="16">
        <v>1</v>
      </c>
      <c r="B63" s="17">
        <v>4</v>
      </c>
      <c r="C63" s="18" t="s">
        <v>23</v>
      </c>
      <c r="D63" s="68"/>
      <c r="E63" s="63" t="str">
        <f>'[4]1'!D4</f>
        <v>Сыр твердых сортов в нарезке</v>
      </c>
      <c r="F63" s="64">
        <f>'[4]1'!E4</f>
        <v>15</v>
      </c>
      <c r="G63" s="109">
        <f>'[4]1'!H4</f>
        <v>3.5</v>
      </c>
      <c r="H63" s="109">
        <f>'[4]1'!I4</f>
        <v>4.4000000000000004</v>
      </c>
      <c r="I63" s="109">
        <f>'[4]1'!J4</f>
        <v>0</v>
      </c>
      <c r="J63" s="109">
        <f>'[4]1'!G4</f>
        <v>53.7</v>
      </c>
      <c r="K63" s="64" t="str">
        <f>'[4]1'!C4</f>
        <v>54-1з</v>
      </c>
      <c r="L63" s="80">
        <f>'[4]1'!F4</f>
        <v>10</v>
      </c>
    </row>
    <row r="64" spans="1:12" ht="15" x14ac:dyDescent="0.25">
      <c r="A64" s="20"/>
      <c r="B64" s="21"/>
      <c r="C64" s="22"/>
      <c r="D64" s="69" t="str">
        <f>'[4]1'!B5</f>
        <v>гор.блюдо</v>
      </c>
      <c r="E64" s="70" t="str">
        <f>'[4]1'!D5</f>
        <v>Рагу из овощей</v>
      </c>
      <c r="F64" s="71">
        <f>'[4]1'!E5</f>
        <v>150</v>
      </c>
      <c r="G64" s="111">
        <f>'[4]1'!H5</f>
        <v>3.4</v>
      </c>
      <c r="H64" s="111">
        <f>'[4]1'!I5</f>
        <v>7</v>
      </c>
      <c r="I64" s="111">
        <f>'[4]1'!J5</f>
        <v>15.1</v>
      </c>
      <c r="J64" s="111">
        <f>'[4]1'!G5</f>
        <v>137.19999999999999</v>
      </c>
      <c r="K64" s="71" t="str">
        <f>'[4]1'!C5</f>
        <v>№111</v>
      </c>
      <c r="L64" s="82">
        <f>'[4]1'!F5</f>
        <v>20</v>
      </c>
    </row>
    <row r="65" spans="1:12" ht="15" x14ac:dyDescent="0.25">
      <c r="A65" s="20"/>
      <c r="B65" s="21"/>
      <c r="C65" s="22"/>
      <c r="D65" s="27" t="str">
        <f>'[4]1'!B6</f>
        <v>гор.блюдо</v>
      </c>
      <c r="E65" s="56" t="str">
        <f>'[4]1'!D6</f>
        <v>Рыба (минтай) запеченная</v>
      </c>
      <c r="F65" s="57">
        <f>'[4]1'!E6</f>
        <v>90</v>
      </c>
      <c r="G65" s="106">
        <f>'[4]1'!H6</f>
        <v>15.3</v>
      </c>
      <c r="H65" s="106">
        <f>'[4]1'!I6</f>
        <v>4</v>
      </c>
      <c r="I65" s="106">
        <f>'[4]1'!J6</f>
        <v>3.4</v>
      </c>
      <c r="J65" s="106">
        <f>'[4]1'!G6</f>
        <v>111.2</v>
      </c>
      <c r="K65" s="58" t="str">
        <f>'[4]1'!C6</f>
        <v>№ 69</v>
      </c>
      <c r="L65" s="79">
        <f>'[4]1'!F6</f>
        <v>30</v>
      </c>
    </row>
    <row r="66" spans="1:12" ht="15" x14ac:dyDescent="0.25">
      <c r="A66" s="20"/>
      <c r="B66" s="21"/>
      <c r="C66" s="22"/>
      <c r="D66" s="27" t="str">
        <f>'[4]1'!B7</f>
        <v>напиток</v>
      </c>
      <c r="E66" s="50" t="str">
        <f>'[4]1'!D7</f>
        <v>Сок персиковый</v>
      </c>
      <c r="F66" s="25">
        <f>'[4]1'!E7</f>
        <v>200</v>
      </c>
      <c r="G66" s="105">
        <f>'[4]1'!H7</f>
        <v>0.6</v>
      </c>
      <c r="H66" s="105">
        <f>'[4]1'!I7</f>
        <v>0</v>
      </c>
      <c r="I66" s="105">
        <f>'[4]1'!J7</f>
        <v>33</v>
      </c>
      <c r="J66" s="105">
        <f>'[4]1'!G7</f>
        <v>134.4</v>
      </c>
      <c r="K66" s="59" t="str">
        <f>'[4]1'!C7</f>
        <v>Пром.</v>
      </c>
      <c r="L66" s="78">
        <f>'[4]1'!F7</f>
        <v>20</v>
      </c>
    </row>
    <row r="67" spans="1:12" ht="15" x14ac:dyDescent="0.25">
      <c r="A67" s="20"/>
      <c r="B67" s="21"/>
      <c r="C67" s="22"/>
      <c r="D67" s="55" t="str">
        <f>'[4]1'!B8</f>
        <v>хлеб</v>
      </c>
      <c r="E67" s="56" t="str">
        <f>'[4]1'!D8</f>
        <v>Хлеб ржаной</v>
      </c>
      <c r="F67" s="57">
        <f>'[4]1'!E8</f>
        <v>20</v>
      </c>
      <c r="G67" s="106">
        <f>'[4]1'!H8</f>
        <v>1.3</v>
      </c>
      <c r="H67" s="106">
        <f>'[4]1'!I8</f>
        <v>0.2</v>
      </c>
      <c r="I67" s="106">
        <f>'[4]1'!J8</f>
        <v>6.7</v>
      </c>
      <c r="J67" s="106">
        <f>'[4]1'!G8</f>
        <v>34.200000000000003</v>
      </c>
      <c r="K67" s="58" t="str">
        <f>'[4]1'!C8</f>
        <v>Пром.</v>
      </c>
      <c r="L67" s="79">
        <f>'[4]1'!F8</f>
        <v>2</v>
      </c>
    </row>
    <row r="68" spans="1:12" ht="15" x14ac:dyDescent="0.25">
      <c r="A68" s="20"/>
      <c r="B68" s="21"/>
      <c r="C68" s="22"/>
      <c r="D68" s="55" t="str">
        <f>'[4]1'!B9</f>
        <v>хлеб</v>
      </c>
      <c r="E68" s="56" t="str">
        <f>'[4]1'!D9</f>
        <v>хлеб пшеничный йодированный</v>
      </c>
      <c r="F68" s="57">
        <f>'[4]1'!E9</f>
        <v>30</v>
      </c>
      <c r="G68" s="106">
        <f>'[4]1'!H9</f>
        <v>2.2999999999999998</v>
      </c>
      <c r="H68" s="106">
        <f>'[4]1'!I9</f>
        <v>0.2</v>
      </c>
      <c r="I68" s="106">
        <f>'[4]1'!J9</f>
        <v>14.8</v>
      </c>
      <c r="J68" s="106">
        <f>'[4]1'!G9</f>
        <v>70.3</v>
      </c>
      <c r="K68" s="58" t="str">
        <f>'[4]1'!C9</f>
        <v>Пром.</v>
      </c>
      <c r="L68" s="79">
        <f>'[4]1'!F9</f>
        <v>2</v>
      </c>
    </row>
    <row r="69" spans="1:12" ht="15" x14ac:dyDescent="0.25">
      <c r="A69" s="20"/>
      <c r="B69" s="21"/>
      <c r="C69" s="22"/>
      <c r="D69" s="23"/>
      <c r="E69" s="24"/>
      <c r="F69" s="25"/>
      <c r="G69" s="25"/>
      <c r="H69" s="25"/>
      <c r="I69" s="25"/>
      <c r="J69" s="25"/>
      <c r="K69" s="26"/>
      <c r="L69" s="25"/>
    </row>
    <row r="70" spans="1:12" ht="15" x14ac:dyDescent="0.25">
      <c r="A70" s="28"/>
      <c r="B70" s="29"/>
      <c r="C70" s="30"/>
      <c r="D70" s="31" t="s">
        <v>27</v>
      </c>
      <c r="E70" s="32"/>
      <c r="F70" s="33">
        <f>SUM(F63:F69)</f>
        <v>505</v>
      </c>
      <c r="G70" s="33">
        <f>SUM(G63:G69)</f>
        <v>26.400000000000006</v>
      </c>
      <c r="H70" s="33">
        <f>SUM(H63:H69)</f>
        <v>15.799999999999999</v>
      </c>
      <c r="I70" s="33">
        <f>SUM(I63:I69)</f>
        <v>73</v>
      </c>
      <c r="J70" s="33">
        <f t="shared" ref="J70:L70" si="9">SUM(J63:J69)</f>
        <v>541</v>
      </c>
      <c r="K70" s="34"/>
      <c r="L70" s="76">
        <f t="shared" si="9"/>
        <v>84</v>
      </c>
    </row>
    <row r="71" spans="1:12" ht="15" x14ac:dyDescent="0.25">
      <c r="A71" s="35">
        <f>A63</f>
        <v>1</v>
      </c>
      <c r="B71" s="36">
        <f>B63</f>
        <v>4</v>
      </c>
      <c r="C71" s="37" t="s">
        <v>28</v>
      </c>
      <c r="D71" s="27" t="s">
        <v>29</v>
      </c>
      <c r="E71" s="24"/>
      <c r="F71" s="25"/>
      <c r="G71" s="25"/>
      <c r="H71" s="25"/>
      <c r="I71" s="25"/>
      <c r="J71" s="25"/>
      <c r="K71" s="26"/>
      <c r="L71" s="25"/>
    </row>
    <row r="72" spans="1:12" ht="15" x14ac:dyDescent="0.25">
      <c r="A72" s="20"/>
      <c r="B72" s="21"/>
      <c r="C72" s="22"/>
      <c r="D72" s="27" t="s">
        <v>30</v>
      </c>
      <c r="E72" s="24"/>
      <c r="F72" s="25"/>
      <c r="G72" s="25"/>
      <c r="H72" s="25"/>
      <c r="I72" s="25"/>
      <c r="J72" s="25"/>
      <c r="K72" s="26"/>
      <c r="L72" s="25"/>
    </row>
    <row r="73" spans="1:12" ht="15" x14ac:dyDescent="0.25">
      <c r="A73" s="20"/>
      <c r="B73" s="21"/>
      <c r="C73" s="22"/>
      <c r="D73" s="27" t="s">
        <v>31</v>
      </c>
      <c r="E73" s="24"/>
      <c r="F73" s="25"/>
      <c r="G73" s="25"/>
      <c r="H73" s="25"/>
      <c r="I73" s="25"/>
      <c r="J73" s="25"/>
      <c r="K73" s="26"/>
      <c r="L73" s="25"/>
    </row>
    <row r="74" spans="1:12" ht="15" x14ac:dyDescent="0.25">
      <c r="A74" s="20"/>
      <c r="B74" s="21"/>
      <c r="C74" s="22"/>
      <c r="D74" s="27" t="s">
        <v>32</v>
      </c>
      <c r="E74" s="24"/>
      <c r="F74" s="25"/>
      <c r="G74" s="25"/>
      <c r="H74" s="25"/>
      <c r="I74" s="25"/>
      <c r="J74" s="25"/>
      <c r="K74" s="26"/>
      <c r="L74" s="25"/>
    </row>
    <row r="75" spans="1:12" ht="15" x14ac:dyDescent="0.25">
      <c r="A75" s="20"/>
      <c r="B75" s="21"/>
      <c r="C75" s="22"/>
      <c r="D75" s="27" t="s">
        <v>33</v>
      </c>
      <c r="E75" s="24"/>
      <c r="F75" s="25"/>
      <c r="G75" s="25"/>
      <c r="H75" s="25"/>
      <c r="I75" s="25"/>
      <c r="J75" s="25"/>
      <c r="K75" s="26"/>
      <c r="L75" s="25"/>
    </row>
    <row r="76" spans="1:12" ht="15" x14ac:dyDescent="0.25">
      <c r="A76" s="20"/>
      <c r="B76" s="21"/>
      <c r="C76" s="22"/>
      <c r="D76" s="27" t="s">
        <v>34</v>
      </c>
      <c r="E76" s="24"/>
      <c r="F76" s="25"/>
      <c r="G76" s="25"/>
      <c r="H76" s="25"/>
      <c r="I76" s="25"/>
      <c r="J76" s="25"/>
      <c r="K76" s="26"/>
      <c r="L76" s="25"/>
    </row>
    <row r="77" spans="1:12" ht="15" x14ac:dyDescent="0.25">
      <c r="A77" s="20"/>
      <c r="B77" s="21"/>
      <c r="C77" s="22"/>
      <c r="D77" s="27" t="s">
        <v>35</v>
      </c>
      <c r="E77" s="24"/>
      <c r="F77" s="25"/>
      <c r="G77" s="25"/>
      <c r="H77" s="25"/>
      <c r="I77" s="25"/>
      <c r="J77" s="25"/>
      <c r="K77" s="26"/>
      <c r="L77" s="25"/>
    </row>
    <row r="78" spans="1:12" ht="15" x14ac:dyDescent="0.25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 ht="15" x14ac:dyDescent="0.25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 ht="15" x14ac:dyDescent="0.25">
      <c r="A80" s="28"/>
      <c r="B80" s="29"/>
      <c r="C80" s="30"/>
      <c r="D80" s="31" t="s">
        <v>27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 t="shared" ref="J80:L80" si="10">SUM(J71:J79)</f>
        <v>0</v>
      </c>
      <c r="K80" s="34"/>
      <c r="L80" s="33">
        <f t="shared" si="10"/>
        <v>0</v>
      </c>
    </row>
    <row r="81" spans="1:12" ht="15.75" customHeight="1" thickBot="1" x14ac:dyDescent="0.25">
      <c r="A81" s="38">
        <f>A63</f>
        <v>1</v>
      </c>
      <c r="B81" s="39">
        <f>B63</f>
        <v>4</v>
      </c>
      <c r="C81" s="119" t="s">
        <v>36</v>
      </c>
      <c r="D81" s="120"/>
      <c r="E81" s="40"/>
      <c r="F81" s="41">
        <f>F70+F80</f>
        <v>505</v>
      </c>
      <c r="G81" s="41">
        <f>G70+G80</f>
        <v>26.400000000000006</v>
      </c>
      <c r="H81" s="41">
        <f>H70+H80</f>
        <v>15.799999999999999</v>
      </c>
      <c r="I81" s="41">
        <f>I70+I80</f>
        <v>73</v>
      </c>
      <c r="J81" s="41">
        <f t="shared" ref="J81:L81" si="11">J70+J80</f>
        <v>541</v>
      </c>
      <c r="K81" s="41"/>
      <c r="L81" s="41">
        <f t="shared" si="11"/>
        <v>84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tr">
        <f>'[5]1'!B4</f>
        <v>гор.блюдо</v>
      </c>
      <c r="E82" s="63" t="str">
        <f>'[5]1'!D4</f>
        <v>Вареники</v>
      </c>
      <c r="F82" s="112">
        <f>'[5]1'!E4</f>
        <v>200</v>
      </c>
      <c r="G82" s="112">
        <f>'[5]1'!H4</f>
        <v>22.6</v>
      </c>
      <c r="H82" s="112">
        <f>'[5]1'!I4</f>
        <v>11.3</v>
      </c>
      <c r="I82" s="112">
        <f>'[5]1'!J4</f>
        <v>29.5</v>
      </c>
      <c r="J82" s="112">
        <f>'[5]1'!G4</f>
        <v>309.60000000000002</v>
      </c>
      <c r="K82" s="64" t="str">
        <f>'[5]1'!C4</f>
        <v>П/Ф</v>
      </c>
      <c r="L82" s="83">
        <f>'[5]1'!F4</f>
        <v>40</v>
      </c>
    </row>
    <row r="83" spans="1:12" ht="15" x14ac:dyDescent="0.25">
      <c r="A83" s="20"/>
      <c r="B83" s="21"/>
      <c r="C83" s="22"/>
      <c r="D83" s="65"/>
      <c r="E83" s="66" t="str">
        <f>'[5]1'!D5</f>
        <v>Соус сметанный с томатом</v>
      </c>
      <c r="F83" s="110">
        <f>'[5]1'!E5</f>
        <v>30</v>
      </c>
      <c r="G83" s="110">
        <f>'[5]1'!H5</f>
        <v>0.5</v>
      </c>
      <c r="H83" s="110">
        <f>'[5]1'!I5</f>
        <v>1</v>
      </c>
      <c r="I83" s="110">
        <f>'[5]1'!J5</f>
        <v>1.9</v>
      </c>
      <c r="J83" s="110">
        <f>'[5]1'!G5</f>
        <v>18.399999999999999</v>
      </c>
      <c r="K83" s="67" t="str">
        <f>'[5]1'!C5</f>
        <v>№ 1009</v>
      </c>
      <c r="L83" s="81">
        <f>'[5]1'!F5</f>
        <v>5</v>
      </c>
    </row>
    <row r="84" spans="1:12" ht="15" x14ac:dyDescent="0.25">
      <c r="A84" s="20"/>
      <c r="B84" s="21"/>
      <c r="C84" s="22"/>
      <c r="D84" s="55" t="str">
        <f>'[5]1'!B6</f>
        <v>напиток</v>
      </c>
      <c r="E84" s="56" t="str">
        <f>'[5]1'!D6</f>
        <v>Напиток апельсиновый</v>
      </c>
      <c r="F84" s="106">
        <f>'[5]1'!E6</f>
        <v>200</v>
      </c>
      <c r="G84" s="106">
        <f>'[5]1'!H6</f>
        <v>0.2</v>
      </c>
      <c r="H84" s="106">
        <f>'[5]1'!I6</f>
        <v>0</v>
      </c>
      <c r="I84" s="106">
        <f>'[5]1'!J6</f>
        <v>8</v>
      </c>
      <c r="J84" s="106">
        <f>'[5]1'!G6</f>
        <v>33</v>
      </c>
      <c r="K84" s="58" t="str">
        <f>'[5]1'!C6</f>
        <v>54-33хн</v>
      </c>
      <c r="L84" s="79">
        <f>'[5]1'!F6</f>
        <v>12</v>
      </c>
    </row>
    <row r="85" spans="1:12" ht="15" x14ac:dyDescent="0.25">
      <c r="A85" s="20"/>
      <c r="B85" s="21"/>
      <c r="C85" s="22"/>
      <c r="D85" s="27" t="str">
        <f>'[5]1'!B7</f>
        <v>фрукты</v>
      </c>
      <c r="E85" s="50" t="str">
        <f>'[5]1'!D7</f>
        <v>Банан</v>
      </c>
      <c r="F85" s="105">
        <f>'[5]1'!E7</f>
        <v>100</v>
      </c>
      <c r="G85" s="105">
        <f>'[5]1'!H7</f>
        <v>1.5</v>
      </c>
      <c r="H85" s="105">
        <f>'[5]1'!I7</f>
        <v>0.5</v>
      </c>
      <c r="I85" s="105">
        <f>'[5]1'!J7</f>
        <v>21</v>
      </c>
      <c r="J85" s="105">
        <f>'[5]1'!G7</f>
        <v>94.5</v>
      </c>
      <c r="K85" s="59" t="str">
        <f>'[5]1'!C7</f>
        <v>Пром.</v>
      </c>
      <c r="L85" s="78">
        <f>'[5]1'!F7</f>
        <v>40</v>
      </c>
    </row>
    <row r="86" spans="1:12" ht="15" x14ac:dyDescent="0.25">
      <c r="A86" s="20"/>
      <c r="B86" s="21"/>
      <c r="C86" s="22"/>
      <c r="D86" s="27" t="str">
        <f>'[5]1'!B8</f>
        <v>хлеб</v>
      </c>
      <c r="E86" s="24" t="str">
        <f>'[5]1'!D8</f>
        <v>хлеб пшеничный йодированный</v>
      </c>
      <c r="F86" s="105">
        <f>'[5]1'!E8</f>
        <v>30</v>
      </c>
      <c r="G86" s="105">
        <f>'[5]1'!H8</f>
        <v>2.2999999999999998</v>
      </c>
      <c r="H86" s="105">
        <f>'[5]1'!I8</f>
        <v>0.2</v>
      </c>
      <c r="I86" s="105">
        <f>'[5]1'!J8</f>
        <v>14.8</v>
      </c>
      <c r="J86" s="105">
        <f>'[5]1'!G8</f>
        <v>70.3</v>
      </c>
      <c r="K86" s="26" t="str">
        <f>'[5]1'!C8</f>
        <v>Пром.</v>
      </c>
      <c r="L86" s="78">
        <f>'[5]1'!F8</f>
        <v>2</v>
      </c>
    </row>
    <row r="87" spans="1:12" ht="15" x14ac:dyDescent="0.25">
      <c r="A87" s="20"/>
      <c r="B87" s="21"/>
      <c r="C87" s="22"/>
      <c r="D87" s="55"/>
      <c r="E87" s="56"/>
      <c r="F87" s="57"/>
      <c r="G87" s="57"/>
      <c r="H87" s="57"/>
      <c r="I87" s="57"/>
      <c r="J87" s="57"/>
      <c r="K87" s="58"/>
      <c r="L87" s="79"/>
    </row>
    <row r="88" spans="1:12" ht="15" x14ac:dyDescent="0.25">
      <c r="A88" s="20"/>
      <c r="B88" s="21"/>
      <c r="C88" s="22"/>
      <c r="D88" s="23"/>
      <c r="E88" s="24"/>
      <c r="F88" s="25"/>
      <c r="G88" s="25"/>
      <c r="H88" s="25"/>
      <c r="I88" s="25"/>
      <c r="J88" s="25"/>
      <c r="K88" s="26"/>
      <c r="L88" s="78"/>
    </row>
    <row r="89" spans="1:12" ht="15" x14ac:dyDescent="0.25">
      <c r="A89" s="28"/>
      <c r="B89" s="29"/>
      <c r="C89" s="30"/>
      <c r="D89" s="31" t="s">
        <v>27</v>
      </c>
      <c r="E89" s="32"/>
      <c r="F89" s="33">
        <f>SUM(F82:F88)</f>
        <v>560</v>
      </c>
      <c r="G89" s="33">
        <f>SUM(G82:G88)</f>
        <v>27.1</v>
      </c>
      <c r="H89" s="33">
        <f>SUM(H82:H88)</f>
        <v>13</v>
      </c>
      <c r="I89" s="33">
        <f>SUM(I82:I88)</f>
        <v>75.2</v>
      </c>
      <c r="J89" s="33">
        <f t="shared" ref="J89:L89" si="12">SUM(J82:J88)</f>
        <v>525.79999999999995</v>
      </c>
      <c r="K89" s="34"/>
      <c r="L89" s="33">
        <f t="shared" si="12"/>
        <v>99</v>
      </c>
    </row>
    <row r="90" spans="1:12" ht="15" x14ac:dyDescent="0.25">
      <c r="A90" s="35">
        <f>A82</f>
        <v>1</v>
      </c>
      <c r="B90" s="36">
        <f>B82</f>
        <v>5</v>
      </c>
      <c r="C90" s="37" t="s">
        <v>28</v>
      </c>
      <c r="D90" s="27" t="s">
        <v>29</v>
      </c>
      <c r="E90" s="24"/>
      <c r="F90" s="25"/>
      <c r="G90" s="25"/>
      <c r="H90" s="25"/>
      <c r="I90" s="25"/>
      <c r="J90" s="25"/>
      <c r="K90" s="26"/>
      <c r="L90" s="25"/>
    </row>
    <row r="91" spans="1:12" ht="15" x14ac:dyDescent="0.25">
      <c r="A91" s="20"/>
      <c r="B91" s="21"/>
      <c r="C91" s="22"/>
      <c r="D91" s="27" t="s">
        <v>30</v>
      </c>
      <c r="E91" s="24"/>
      <c r="F91" s="25"/>
      <c r="G91" s="25"/>
      <c r="H91" s="25"/>
      <c r="I91" s="25"/>
      <c r="J91" s="25"/>
      <c r="K91" s="26"/>
      <c r="L91" s="25"/>
    </row>
    <row r="92" spans="1:12" ht="15" x14ac:dyDescent="0.25">
      <c r="A92" s="20"/>
      <c r="B92" s="21"/>
      <c r="C92" s="22"/>
      <c r="D92" s="27" t="s">
        <v>31</v>
      </c>
      <c r="E92" s="24"/>
      <c r="F92" s="25"/>
      <c r="G92" s="25"/>
      <c r="H92" s="25"/>
      <c r="I92" s="25"/>
      <c r="J92" s="25"/>
      <c r="K92" s="26"/>
      <c r="L92" s="25"/>
    </row>
    <row r="93" spans="1:12" ht="15" x14ac:dyDescent="0.25">
      <c r="A93" s="20"/>
      <c r="B93" s="21"/>
      <c r="C93" s="22"/>
      <c r="D93" s="27" t="s">
        <v>32</v>
      </c>
      <c r="E93" s="24"/>
      <c r="F93" s="25"/>
      <c r="G93" s="25"/>
      <c r="H93" s="25"/>
      <c r="I93" s="25"/>
      <c r="J93" s="25"/>
      <c r="K93" s="26"/>
      <c r="L93" s="25"/>
    </row>
    <row r="94" spans="1:12" ht="15" x14ac:dyDescent="0.25">
      <c r="A94" s="20"/>
      <c r="B94" s="21"/>
      <c r="C94" s="22"/>
      <c r="D94" s="27" t="s">
        <v>33</v>
      </c>
      <c r="E94" s="24"/>
      <c r="F94" s="25"/>
      <c r="G94" s="25"/>
      <c r="H94" s="25"/>
      <c r="I94" s="25"/>
      <c r="J94" s="25"/>
      <c r="K94" s="26"/>
      <c r="L94" s="25"/>
    </row>
    <row r="95" spans="1:12" ht="15" x14ac:dyDescent="0.25">
      <c r="A95" s="20"/>
      <c r="B95" s="21"/>
      <c r="C95" s="22"/>
      <c r="D95" s="27" t="s">
        <v>34</v>
      </c>
      <c r="E95" s="24"/>
      <c r="F95" s="25"/>
      <c r="G95" s="25"/>
      <c r="H95" s="25"/>
      <c r="I95" s="25"/>
      <c r="J95" s="25"/>
      <c r="K95" s="26"/>
      <c r="L95" s="25"/>
    </row>
    <row r="96" spans="1:12" ht="15" x14ac:dyDescent="0.25">
      <c r="A96" s="20"/>
      <c r="B96" s="21"/>
      <c r="C96" s="22"/>
      <c r="D96" s="27" t="s">
        <v>35</v>
      </c>
      <c r="E96" s="24"/>
      <c r="F96" s="25"/>
      <c r="G96" s="25"/>
      <c r="H96" s="25"/>
      <c r="I96" s="25"/>
      <c r="J96" s="25"/>
      <c r="K96" s="26"/>
      <c r="L96" s="25"/>
    </row>
    <row r="97" spans="1:12" ht="15" x14ac:dyDescent="0.25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6"/>
      <c r="L97" s="25"/>
    </row>
    <row r="98" spans="1:12" ht="15" x14ac:dyDescent="0.25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 ht="15" x14ac:dyDescent="0.25">
      <c r="A99" s="28"/>
      <c r="B99" s="29"/>
      <c r="C99" s="30"/>
      <c r="D99" s="31" t="s">
        <v>27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 t="shared" ref="J99:L99" si="13">SUM(J90:J98)</f>
        <v>0</v>
      </c>
      <c r="K99" s="34"/>
      <c r="L99" s="33">
        <f t="shared" si="13"/>
        <v>0</v>
      </c>
    </row>
    <row r="100" spans="1:12" ht="15.75" customHeight="1" thickBot="1" x14ac:dyDescent="0.25">
      <c r="A100" s="38">
        <f>A82</f>
        <v>1</v>
      </c>
      <c r="B100" s="39">
        <f>B82</f>
        <v>5</v>
      </c>
      <c r="C100" s="119" t="s">
        <v>36</v>
      </c>
      <c r="D100" s="120"/>
      <c r="E100" s="40"/>
      <c r="F100" s="41">
        <f>F89+F99</f>
        <v>560</v>
      </c>
      <c r="G100" s="41">
        <f>G89+G99</f>
        <v>27.1</v>
      </c>
      <c r="H100" s="41">
        <f>H89+H99</f>
        <v>13</v>
      </c>
      <c r="I100" s="41">
        <f>I89+I99</f>
        <v>75.2</v>
      </c>
      <c r="J100" s="41">
        <f t="shared" ref="J100:L100" si="14">J89+J99</f>
        <v>525.79999999999995</v>
      </c>
      <c r="K100" s="41"/>
      <c r="L100" s="41">
        <f t="shared" si="14"/>
        <v>99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tr">
        <f>'[6]1'!B4</f>
        <v>гор.блюдо</v>
      </c>
      <c r="E101" s="63" t="str">
        <f>'[6]1'!D4</f>
        <v>Каша жидкая молочная пшенная</v>
      </c>
      <c r="F101" s="64">
        <f>'[6]1'!E4</f>
        <v>180</v>
      </c>
      <c r="G101" s="109">
        <f>'[6]1'!H4</f>
        <v>7.5</v>
      </c>
      <c r="H101" s="109">
        <f>'[6]1'!I4</f>
        <v>9.1</v>
      </c>
      <c r="I101" s="109">
        <f>'[6]1'!J4</f>
        <v>33.9</v>
      </c>
      <c r="J101" s="109">
        <f>'[6]1'!G4</f>
        <v>247.4</v>
      </c>
      <c r="K101" s="64" t="str">
        <f>'[6]1'!C4</f>
        <v>54-24к</v>
      </c>
      <c r="L101" s="80">
        <f>'[6]1'!F4</f>
        <v>25</v>
      </c>
    </row>
    <row r="102" spans="1:12" ht="15" x14ac:dyDescent="0.25">
      <c r="A102" s="20"/>
      <c r="B102" s="21"/>
      <c r="C102" s="22"/>
      <c r="D102" s="65" t="str">
        <f>'[6]1'!B5</f>
        <v>гор.напиток</v>
      </c>
      <c r="E102" s="66" t="str">
        <f>'[6]1'!D5</f>
        <v>Какао с молоком</v>
      </c>
      <c r="F102" s="67">
        <f>'[6]1'!E5</f>
        <v>200</v>
      </c>
      <c r="G102" s="110">
        <f>'[6]1'!H5</f>
        <v>4.7</v>
      </c>
      <c r="H102" s="110">
        <f>'[6]1'!I5</f>
        <v>3.5</v>
      </c>
      <c r="I102" s="110">
        <f>'[6]1'!J5</f>
        <v>12.5</v>
      </c>
      <c r="J102" s="110">
        <f>'[6]1'!G5</f>
        <v>100.4</v>
      </c>
      <c r="K102" s="67" t="str">
        <f>'[6]1'!C5</f>
        <v>54-21гн</v>
      </c>
      <c r="L102" s="81">
        <f>'[6]1'!F5</f>
        <v>15</v>
      </c>
    </row>
    <row r="103" spans="1:12" ht="15" x14ac:dyDescent="0.25">
      <c r="A103" s="20"/>
      <c r="B103" s="21"/>
      <c r="C103" s="22"/>
      <c r="D103" s="27" t="str">
        <f>'[6]1'!B6</f>
        <v>хлеб</v>
      </c>
      <c r="E103" s="56" t="str">
        <f>'[6]1'!D6</f>
        <v>хлеб пшеничный йодированный</v>
      </c>
      <c r="F103" s="57">
        <f>'[6]1'!E6</f>
        <v>30</v>
      </c>
      <c r="G103" s="106">
        <f>'[6]1'!H6</f>
        <v>2.2999999999999998</v>
      </c>
      <c r="H103" s="106">
        <f>'[6]1'!I6</f>
        <v>0.2</v>
      </c>
      <c r="I103" s="106">
        <f>'[6]1'!J6</f>
        <v>14.8</v>
      </c>
      <c r="J103" s="106">
        <f>'[6]1'!G6</f>
        <v>70.3</v>
      </c>
      <c r="K103" s="58" t="str">
        <f>'[6]1'!C6</f>
        <v>Пром.</v>
      </c>
      <c r="L103" s="79">
        <f>'[6]1'!F6</f>
        <v>2</v>
      </c>
    </row>
    <row r="104" spans="1:12" ht="15" x14ac:dyDescent="0.25">
      <c r="A104" s="20"/>
      <c r="B104" s="21"/>
      <c r="C104" s="22"/>
      <c r="D104" s="27" t="str">
        <f>'[6]1'!B7</f>
        <v>фрукты</v>
      </c>
      <c r="E104" s="50" t="str">
        <f>'[6]1'!D7</f>
        <v>Яблоко</v>
      </c>
      <c r="F104" s="25">
        <f>'[6]1'!E7</f>
        <v>100</v>
      </c>
      <c r="G104" s="105">
        <f>'[6]1'!H7</f>
        <v>0.4</v>
      </c>
      <c r="H104" s="105">
        <f>'[6]1'!I7</f>
        <v>0.4</v>
      </c>
      <c r="I104" s="105">
        <f>'[6]1'!J7</f>
        <v>9.8000000000000007</v>
      </c>
      <c r="J104" s="105">
        <f>'[6]1'!G7</f>
        <v>44.4</v>
      </c>
      <c r="K104" s="59" t="str">
        <f>'[6]1'!C7</f>
        <v>Пром.</v>
      </c>
      <c r="L104" s="78">
        <f>'[6]1'!F7</f>
        <v>40</v>
      </c>
    </row>
    <row r="105" spans="1:12" ht="15" x14ac:dyDescent="0.25">
      <c r="A105" s="20"/>
      <c r="B105" s="21"/>
      <c r="C105" s="22"/>
      <c r="D105" s="27" t="str">
        <f>'[6]1'!B8</f>
        <v>хлеб</v>
      </c>
      <c r="E105" s="24" t="str">
        <f>'[6]1'!D8</f>
        <v>Хлеб ржаной</v>
      </c>
      <c r="F105" s="25">
        <f>'[6]1'!E8</f>
        <v>20</v>
      </c>
      <c r="G105" s="105">
        <f>'[6]1'!H8</f>
        <v>1.3</v>
      </c>
      <c r="H105" s="105">
        <f>'[6]1'!I8</f>
        <v>0.2</v>
      </c>
      <c r="I105" s="105">
        <f>'[6]1'!J8</f>
        <v>6.7</v>
      </c>
      <c r="J105" s="105">
        <f>'[6]1'!G8</f>
        <v>34.200000000000003</v>
      </c>
      <c r="K105" s="26" t="str">
        <f>'[6]1'!C8</f>
        <v>Пром.</v>
      </c>
      <c r="L105" s="78">
        <f>'[6]1'!F8</f>
        <v>2</v>
      </c>
    </row>
    <row r="106" spans="1:12" ht="15" x14ac:dyDescent="0.25">
      <c r="A106" s="20"/>
      <c r="B106" s="21"/>
      <c r="C106" s="22"/>
      <c r="D106" s="23"/>
      <c r="E106" s="24"/>
      <c r="F106" s="25"/>
      <c r="G106" s="25"/>
      <c r="H106" s="25"/>
      <c r="I106" s="25"/>
      <c r="J106" s="25"/>
      <c r="K106" s="26"/>
      <c r="L106" s="25"/>
    </row>
    <row r="107" spans="1:12" ht="15" x14ac:dyDescent="0.25">
      <c r="A107" s="20"/>
      <c r="B107" s="21"/>
      <c r="C107" s="22"/>
      <c r="D107" s="23"/>
      <c r="E107" s="24"/>
      <c r="F107" s="25"/>
      <c r="G107" s="25"/>
      <c r="H107" s="25"/>
      <c r="I107" s="25"/>
      <c r="J107" s="25"/>
      <c r="K107" s="26"/>
      <c r="L107" s="25"/>
    </row>
    <row r="108" spans="1:12" ht="15" x14ac:dyDescent="0.25">
      <c r="A108" s="28"/>
      <c r="B108" s="29"/>
      <c r="C108" s="30"/>
      <c r="D108" s="31" t="s">
        <v>27</v>
      </c>
      <c r="E108" s="32"/>
      <c r="F108" s="33">
        <f>SUM(F101:F107)</f>
        <v>530</v>
      </c>
      <c r="G108" s="33">
        <f t="shared" ref="G108:J108" si="15">SUM(G101:G107)</f>
        <v>16.2</v>
      </c>
      <c r="H108" s="33">
        <f t="shared" si="15"/>
        <v>13.399999999999999</v>
      </c>
      <c r="I108" s="33">
        <f t="shared" si="15"/>
        <v>77.7</v>
      </c>
      <c r="J108" s="33">
        <f t="shared" si="15"/>
        <v>496.7</v>
      </c>
      <c r="K108" s="34"/>
      <c r="L108" s="33">
        <f>SUM(L101:L107)</f>
        <v>84</v>
      </c>
    </row>
    <row r="109" spans="1:12" ht="15" x14ac:dyDescent="0.25">
      <c r="A109" s="35">
        <f>A101</f>
        <v>2</v>
      </c>
      <c r="B109" s="36">
        <f>B101</f>
        <v>1</v>
      </c>
      <c r="C109" s="37" t="s">
        <v>28</v>
      </c>
      <c r="D109" s="27" t="s">
        <v>29</v>
      </c>
      <c r="E109" s="24"/>
      <c r="F109" s="25"/>
      <c r="G109" s="25"/>
      <c r="H109" s="25"/>
      <c r="I109" s="25"/>
      <c r="J109" s="25"/>
      <c r="K109" s="26"/>
      <c r="L109" s="25"/>
    </row>
    <row r="110" spans="1:12" ht="15" x14ac:dyDescent="0.25">
      <c r="A110" s="20"/>
      <c r="B110" s="21"/>
      <c r="C110" s="22"/>
      <c r="D110" s="27" t="s">
        <v>30</v>
      </c>
      <c r="E110" s="24"/>
      <c r="F110" s="25"/>
      <c r="G110" s="25"/>
      <c r="H110" s="25"/>
      <c r="I110" s="25"/>
      <c r="J110" s="25"/>
      <c r="K110" s="26"/>
      <c r="L110" s="25"/>
    </row>
    <row r="111" spans="1:12" ht="15" x14ac:dyDescent="0.25">
      <c r="A111" s="20"/>
      <c r="B111" s="21"/>
      <c r="C111" s="22"/>
      <c r="D111" s="27" t="s">
        <v>31</v>
      </c>
      <c r="E111" s="24"/>
      <c r="F111" s="25"/>
      <c r="G111" s="25"/>
      <c r="H111" s="25"/>
      <c r="I111" s="25"/>
      <c r="J111" s="25"/>
      <c r="K111" s="26"/>
      <c r="L111" s="25"/>
    </row>
    <row r="112" spans="1:12" ht="15" x14ac:dyDescent="0.25">
      <c r="A112" s="20"/>
      <c r="B112" s="21"/>
      <c r="C112" s="22"/>
      <c r="D112" s="27" t="s">
        <v>32</v>
      </c>
      <c r="E112" s="24"/>
      <c r="F112" s="25"/>
      <c r="G112" s="25"/>
      <c r="H112" s="25"/>
      <c r="I112" s="25"/>
      <c r="J112" s="25"/>
      <c r="K112" s="26"/>
      <c r="L112" s="25"/>
    </row>
    <row r="113" spans="1:12" ht="15" x14ac:dyDescent="0.25">
      <c r="A113" s="20"/>
      <c r="B113" s="21"/>
      <c r="C113" s="22"/>
      <c r="D113" s="27" t="s">
        <v>33</v>
      </c>
      <c r="E113" s="24"/>
      <c r="F113" s="25"/>
      <c r="G113" s="25"/>
      <c r="H113" s="25"/>
      <c r="I113" s="25"/>
      <c r="J113" s="25"/>
      <c r="K113" s="26"/>
      <c r="L113" s="25"/>
    </row>
    <row r="114" spans="1:12" ht="15" x14ac:dyDescent="0.25">
      <c r="A114" s="20"/>
      <c r="B114" s="21"/>
      <c r="C114" s="22"/>
      <c r="D114" s="27" t="s">
        <v>34</v>
      </c>
      <c r="E114" s="24"/>
      <c r="F114" s="25"/>
      <c r="G114" s="25"/>
      <c r="H114" s="25"/>
      <c r="I114" s="25"/>
      <c r="J114" s="25"/>
      <c r="K114" s="26"/>
      <c r="L114" s="25"/>
    </row>
    <row r="115" spans="1:12" ht="15" x14ac:dyDescent="0.25">
      <c r="A115" s="20"/>
      <c r="B115" s="21"/>
      <c r="C115" s="22"/>
      <c r="D115" s="27" t="s">
        <v>35</v>
      </c>
      <c r="E115" s="24"/>
      <c r="F115" s="25"/>
      <c r="G115" s="25"/>
      <c r="H115" s="25"/>
      <c r="I115" s="25"/>
      <c r="J115" s="25"/>
      <c r="K115" s="26"/>
      <c r="L115" s="25"/>
    </row>
    <row r="116" spans="1:12" ht="15" x14ac:dyDescent="0.25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 ht="15" x14ac:dyDescent="0.2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ht="15" x14ac:dyDescent="0.25">
      <c r="A118" s="28"/>
      <c r="B118" s="29"/>
      <c r="C118" s="30"/>
      <c r="D118" s="31" t="s">
        <v>27</v>
      </c>
      <c r="E118" s="32"/>
      <c r="F118" s="33">
        <f>SUM(F109:F117)</f>
        <v>0</v>
      </c>
      <c r="G118" s="33">
        <f t="shared" ref="G118:J118" si="16">SUM(G109:G117)</f>
        <v>0</v>
      </c>
      <c r="H118" s="33">
        <f t="shared" si="16"/>
        <v>0</v>
      </c>
      <c r="I118" s="33">
        <f t="shared" si="16"/>
        <v>0</v>
      </c>
      <c r="J118" s="33">
        <f t="shared" si="16"/>
        <v>0</v>
      </c>
      <c r="K118" s="34"/>
      <c r="L118" s="33">
        <f>SUM(L109:L117)</f>
        <v>0</v>
      </c>
    </row>
    <row r="119" spans="1:12" ht="15" x14ac:dyDescent="0.2">
      <c r="A119" s="38">
        <f>A101</f>
        <v>2</v>
      </c>
      <c r="B119" s="39">
        <f>B101</f>
        <v>1</v>
      </c>
      <c r="C119" s="119" t="s">
        <v>36</v>
      </c>
      <c r="D119" s="120"/>
      <c r="E119" s="40"/>
      <c r="F119" s="41">
        <f>F108+F118</f>
        <v>530</v>
      </c>
      <c r="G119" s="41">
        <f>G108+G118</f>
        <v>16.2</v>
      </c>
      <c r="H119" s="41">
        <f>H108+H118</f>
        <v>13.399999999999999</v>
      </c>
      <c r="I119" s="41">
        <f>I108+I118</f>
        <v>77.7</v>
      </c>
      <c r="J119" s="41">
        <f t="shared" ref="J119:L119" si="17">J108+J118</f>
        <v>496.7</v>
      </c>
      <c r="K119" s="41"/>
      <c r="L119" s="41">
        <f t="shared" si="17"/>
        <v>84</v>
      </c>
    </row>
    <row r="120" spans="1:12" ht="15" x14ac:dyDescent="0.25">
      <c r="A120" s="42">
        <v>2</v>
      </c>
      <c r="B120" s="21">
        <v>2</v>
      </c>
      <c r="C120" s="18" t="s">
        <v>23</v>
      </c>
      <c r="D120" s="19"/>
      <c r="E120" s="60" t="str">
        <f>'[7]1'!D4</f>
        <v>Салат из свежих огурцов</v>
      </c>
      <c r="F120" s="61">
        <f>'[7]1'!E4</f>
        <v>60</v>
      </c>
      <c r="G120" s="113">
        <f>'[7]1'!H4</f>
        <v>0.5</v>
      </c>
      <c r="H120" s="113">
        <f>'[7]1'!I4</f>
        <v>3.1</v>
      </c>
      <c r="I120" s="113">
        <f>'[7]1'!J4</f>
        <v>1.4</v>
      </c>
      <c r="J120" s="113">
        <f>'[7]1'!G4</f>
        <v>35</v>
      </c>
      <c r="K120" s="54" t="str">
        <f>'[7]1'!C4</f>
        <v>№ 9.1</v>
      </c>
      <c r="L120" s="84">
        <f>'[7]1'!F4</f>
        <v>20</v>
      </c>
    </row>
    <row r="121" spans="1:12" ht="15" x14ac:dyDescent="0.25">
      <c r="A121" s="42"/>
      <c r="B121" s="21"/>
      <c r="C121" s="22"/>
      <c r="D121" s="72" t="str">
        <f>'[7]1'!B5</f>
        <v>гор.блюдо</v>
      </c>
      <c r="E121" s="56" t="str">
        <f>'[7]1'!D5</f>
        <v>Плов с курицей</v>
      </c>
      <c r="F121" s="57">
        <f>'[7]1'!E5</f>
        <v>200</v>
      </c>
      <c r="G121" s="106">
        <f>'[7]1'!H5</f>
        <v>27.3</v>
      </c>
      <c r="H121" s="106">
        <f>'[7]1'!I5</f>
        <v>6.5</v>
      </c>
      <c r="I121" s="106">
        <f>'[7]1'!J5</f>
        <v>33.299999999999997</v>
      </c>
      <c r="J121" s="106">
        <f>'[7]1'!G5</f>
        <v>300.60000000000002</v>
      </c>
      <c r="K121" s="58" t="str">
        <f>'[7]1'!C5</f>
        <v>54-12м</v>
      </c>
      <c r="L121" s="79">
        <f>'[7]1'!F5</f>
        <v>60</v>
      </c>
    </row>
    <row r="122" spans="1:12" ht="15" x14ac:dyDescent="0.25">
      <c r="A122" s="42"/>
      <c r="B122" s="21"/>
      <c r="C122" s="22"/>
      <c r="D122" s="27" t="str">
        <f>'[7]1'!B6</f>
        <v>гор.напиток</v>
      </c>
      <c r="E122" s="56" t="str">
        <f>'[7]1'!D6</f>
        <v>Чай с яблоком и сахаром</v>
      </c>
      <c r="F122" s="57">
        <f>'[7]1'!E6</f>
        <v>200</v>
      </c>
      <c r="G122" s="106">
        <f>'[7]1'!H6</f>
        <v>0.2</v>
      </c>
      <c r="H122" s="106">
        <f>'[7]1'!I6</f>
        <v>0.1</v>
      </c>
      <c r="I122" s="106">
        <f>'[7]1'!J6</f>
        <v>7.5</v>
      </c>
      <c r="J122" s="106">
        <f>'[7]1'!G6</f>
        <v>31.7</v>
      </c>
      <c r="K122" s="58" t="str">
        <f>'[7]1'!C6</f>
        <v>54-46гн</v>
      </c>
      <c r="L122" s="79">
        <f>'[7]1'!F6</f>
        <v>7</v>
      </c>
    </row>
    <row r="123" spans="1:12" ht="15" x14ac:dyDescent="0.25">
      <c r="A123" s="42"/>
      <c r="B123" s="21"/>
      <c r="C123" s="22"/>
      <c r="D123" s="27" t="str">
        <f>'[7]1'!B7</f>
        <v>хлеб</v>
      </c>
      <c r="E123" s="50" t="str">
        <f>'[7]1'!D7</f>
        <v>хлеб пшеничный йодированный</v>
      </c>
      <c r="F123" s="25">
        <f>'[7]1'!E7</f>
        <v>30</v>
      </c>
      <c r="G123" s="105">
        <f>'[7]1'!H7</f>
        <v>2.2999999999999998</v>
      </c>
      <c r="H123" s="105">
        <f>'[7]1'!I7</f>
        <v>0.2</v>
      </c>
      <c r="I123" s="105">
        <f>'[7]1'!J7</f>
        <v>14.8</v>
      </c>
      <c r="J123" s="105">
        <f>'[7]1'!G7</f>
        <v>70.3</v>
      </c>
      <c r="K123" s="59" t="str">
        <f>'[7]1'!C7</f>
        <v>Пром.</v>
      </c>
      <c r="L123" s="78">
        <f>'[7]1'!F7</f>
        <v>2</v>
      </c>
    </row>
    <row r="124" spans="1:12" ht="15" x14ac:dyDescent="0.25">
      <c r="A124" s="42"/>
      <c r="B124" s="21"/>
      <c r="C124" s="22"/>
      <c r="D124" s="55" t="str">
        <f>'[7]1'!B8</f>
        <v>хлеб</v>
      </c>
      <c r="E124" s="56" t="str">
        <f>'[7]1'!D8</f>
        <v>Хлеб ржаной</v>
      </c>
      <c r="F124" s="57">
        <f>'[7]1'!E8</f>
        <v>20</v>
      </c>
      <c r="G124" s="106">
        <f>'[7]1'!H8</f>
        <v>1.3</v>
      </c>
      <c r="H124" s="106">
        <f>'[7]1'!I8</f>
        <v>0.2</v>
      </c>
      <c r="I124" s="106">
        <f>'[7]1'!J8</f>
        <v>6.7</v>
      </c>
      <c r="J124" s="106">
        <f>'[7]1'!G8</f>
        <v>34.200000000000003</v>
      </c>
      <c r="K124" s="58" t="str">
        <f>'[7]1'!C8</f>
        <v>Пром.</v>
      </c>
      <c r="L124" s="79">
        <f>'[7]1'!F8</f>
        <v>2</v>
      </c>
    </row>
    <row r="125" spans="1:12" ht="15" x14ac:dyDescent="0.25">
      <c r="A125" s="42"/>
      <c r="B125" s="21"/>
      <c r="C125" s="22"/>
      <c r="D125" s="55"/>
      <c r="E125" s="56"/>
      <c r="F125" s="57"/>
      <c r="G125" s="57"/>
      <c r="H125" s="57"/>
      <c r="I125" s="57"/>
      <c r="J125" s="57"/>
      <c r="K125" s="58"/>
      <c r="L125" s="79"/>
    </row>
    <row r="126" spans="1:12" ht="15" x14ac:dyDescent="0.25">
      <c r="A126" s="42"/>
      <c r="B126" s="21"/>
      <c r="C126" s="22"/>
      <c r="D126" s="23"/>
      <c r="E126" s="24"/>
      <c r="F126" s="25"/>
      <c r="G126" s="25"/>
      <c r="H126" s="25"/>
      <c r="I126" s="25"/>
      <c r="J126" s="25"/>
      <c r="K126" s="26"/>
      <c r="L126" s="25"/>
    </row>
    <row r="127" spans="1:12" ht="15" x14ac:dyDescent="0.25">
      <c r="A127" s="43"/>
      <c r="B127" s="29"/>
      <c r="C127" s="30"/>
      <c r="D127" s="31" t="s">
        <v>27</v>
      </c>
      <c r="E127" s="32"/>
      <c r="F127" s="33">
        <f>SUM(F120:F126)</f>
        <v>510</v>
      </c>
      <c r="G127" s="33">
        <f t="shared" ref="G127:J127" si="18">SUM(G120:G126)</f>
        <v>31.6</v>
      </c>
      <c r="H127" s="33">
        <f t="shared" si="18"/>
        <v>10.099999999999998</v>
      </c>
      <c r="I127" s="33">
        <f t="shared" si="18"/>
        <v>63.7</v>
      </c>
      <c r="J127" s="33">
        <f t="shared" si="18"/>
        <v>471.8</v>
      </c>
      <c r="K127" s="34"/>
      <c r="L127" s="76">
        <f>SUM(L120:L126)</f>
        <v>91</v>
      </c>
    </row>
    <row r="128" spans="1:12" ht="15" x14ac:dyDescent="0.25">
      <c r="A128" s="36">
        <f>A120</f>
        <v>2</v>
      </c>
      <c r="B128" s="36">
        <f>B120</f>
        <v>2</v>
      </c>
      <c r="C128" s="37" t="s">
        <v>28</v>
      </c>
      <c r="D128" s="27" t="s">
        <v>29</v>
      </c>
      <c r="E128" s="24"/>
      <c r="F128" s="25"/>
      <c r="G128" s="25"/>
      <c r="H128" s="25"/>
      <c r="I128" s="25"/>
      <c r="J128" s="25"/>
      <c r="K128" s="26"/>
      <c r="L128" s="25"/>
    </row>
    <row r="129" spans="1:12" ht="15" x14ac:dyDescent="0.25">
      <c r="A129" s="42"/>
      <c r="B129" s="21"/>
      <c r="C129" s="22"/>
      <c r="D129" s="27" t="s">
        <v>30</v>
      </c>
      <c r="E129" s="24"/>
      <c r="F129" s="25"/>
      <c r="G129" s="25"/>
      <c r="H129" s="25"/>
      <c r="I129" s="25"/>
      <c r="J129" s="25"/>
      <c r="K129" s="26"/>
      <c r="L129" s="25"/>
    </row>
    <row r="130" spans="1:12" ht="15" x14ac:dyDescent="0.25">
      <c r="A130" s="42"/>
      <c r="B130" s="21"/>
      <c r="C130" s="22"/>
      <c r="D130" s="27" t="s">
        <v>31</v>
      </c>
      <c r="E130" s="24"/>
      <c r="F130" s="25"/>
      <c r="G130" s="25"/>
      <c r="H130" s="25"/>
      <c r="I130" s="25"/>
      <c r="J130" s="25"/>
      <c r="K130" s="26"/>
      <c r="L130" s="25"/>
    </row>
    <row r="131" spans="1:12" ht="15" x14ac:dyDescent="0.25">
      <c r="A131" s="42"/>
      <c r="B131" s="21"/>
      <c r="C131" s="22"/>
      <c r="D131" s="27" t="s">
        <v>32</v>
      </c>
      <c r="E131" s="24"/>
      <c r="F131" s="25"/>
      <c r="G131" s="25"/>
      <c r="H131" s="25"/>
      <c r="I131" s="25"/>
      <c r="J131" s="25"/>
      <c r="K131" s="26"/>
      <c r="L131" s="25"/>
    </row>
    <row r="132" spans="1:12" ht="15" x14ac:dyDescent="0.25">
      <c r="A132" s="42"/>
      <c r="B132" s="21"/>
      <c r="C132" s="22"/>
      <c r="D132" s="27" t="s">
        <v>33</v>
      </c>
      <c r="E132" s="24"/>
      <c r="F132" s="25"/>
      <c r="G132" s="25"/>
      <c r="H132" s="25"/>
      <c r="I132" s="25"/>
      <c r="J132" s="25"/>
      <c r="K132" s="26"/>
      <c r="L132" s="25"/>
    </row>
    <row r="133" spans="1:12" ht="15" x14ac:dyDescent="0.25">
      <c r="A133" s="42"/>
      <c r="B133" s="21"/>
      <c r="C133" s="22"/>
      <c r="D133" s="27" t="s">
        <v>34</v>
      </c>
      <c r="E133" s="24"/>
      <c r="F133" s="25"/>
      <c r="G133" s="25"/>
      <c r="H133" s="25"/>
      <c r="I133" s="25"/>
      <c r="J133" s="25"/>
      <c r="K133" s="26"/>
      <c r="L133" s="25"/>
    </row>
    <row r="134" spans="1:12" ht="15" x14ac:dyDescent="0.25">
      <c r="A134" s="42"/>
      <c r="B134" s="21"/>
      <c r="C134" s="22"/>
      <c r="D134" s="27" t="s">
        <v>35</v>
      </c>
      <c r="E134" s="24"/>
      <c r="F134" s="25"/>
      <c r="G134" s="25"/>
      <c r="H134" s="25"/>
      <c r="I134" s="25"/>
      <c r="J134" s="25"/>
      <c r="K134" s="26"/>
      <c r="L134" s="25"/>
    </row>
    <row r="135" spans="1:12" ht="15" x14ac:dyDescent="0.25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26"/>
      <c r="L135" s="25"/>
    </row>
    <row r="136" spans="1:12" ht="15" x14ac:dyDescent="0.25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 ht="15" x14ac:dyDescent="0.25">
      <c r="A137" s="43"/>
      <c r="B137" s="29"/>
      <c r="C137" s="30"/>
      <c r="D137" s="31" t="s">
        <v>27</v>
      </c>
      <c r="E137" s="32"/>
      <c r="F137" s="33">
        <f>SUM(F128:F136)</f>
        <v>0</v>
      </c>
      <c r="G137" s="33">
        <f t="shared" ref="G137:J137" si="19">SUM(G128:G136)</f>
        <v>0</v>
      </c>
      <c r="H137" s="33">
        <f t="shared" si="19"/>
        <v>0</v>
      </c>
      <c r="I137" s="33">
        <f t="shared" si="19"/>
        <v>0</v>
      </c>
      <c r="J137" s="33">
        <f t="shared" si="19"/>
        <v>0</v>
      </c>
      <c r="K137" s="34"/>
      <c r="L137" s="33">
        <f>SUM(L128:L136)</f>
        <v>0</v>
      </c>
    </row>
    <row r="138" spans="1:12" ht="15.75" thickBot="1" x14ac:dyDescent="0.25">
      <c r="A138" s="44">
        <f>A120</f>
        <v>2</v>
      </c>
      <c r="B138" s="44">
        <f>B120</f>
        <v>2</v>
      </c>
      <c r="C138" s="119" t="s">
        <v>36</v>
      </c>
      <c r="D138" s="120"/>
      <c r="E138" s="40"/>
      <c r="F138" s="41">
        <f>F127+F137</f>
        <v>510</v>
      </c>
      <c r="G138" s="41">
        <f>G127+G137</f>
        <v>31.6</v>
      </c>
      <c r="H138" s="41">
        <f>H127+H137</f>
        <v>10.099999999999998</v>
      </c>
      <c r="I138" s="41">
        <f>I127+I137</f>
        <v>63.7</v>
      </c>
      <c r="J138" s="41">
        <f t="shared" ref="J138:L138" si="20">J127+J137</f>
        <v>471.8</v>
      </c>
      <c r="K138" s="41"/>
      <c r="L138" s="41">
        <f t="shared" si="20"/>
        <v>91</v>
      </c>
    </row>
    <row r="139" spans="1:12" ht="15" x14ac:dyDescent="0.25">
      <c r="A139" s="16">
        <v>2</v>
      </c>
      <c r="B139" s="17">
        <v>3</v>
      </c>
      <c r="C139" s="18" t="s">
        <v>23</v>
      </c>
      <c r="D139" s="68"/>
      <c r="E139" s="63" t="str">
        <f>'[8]1'!D4</f>
        <v>Бутерброд с сыром</v>
      </c>
      <c r="F139" s="64">
        <f>'[8]1'!E4</f>
        <v>30</v>
      </c>
      <c r="G139" s="109">
        <f>'[8]1'!H4</f>
        <v>4.9000000000000004</v>
      </c>
      <c r="H139" s="109">
        <f>'[8]1'!I4</f>
        <v>8.9</v>
      </c>
      <c r="I139" s="109">
        <f>'[8]1'!J4</f>
        <v>8.9</v>
      </c>
      <c r="J139" s="109">
        <f>'[8]1'!G4</f>
        <v>135.6</v>
      </c>
      <c r="K139" s="64" t="str">
        <f>'[8]1'!C4</f>
        <v>№ 3</v>
      </c>
      <c r="L139" s="80">
        <f>'[8]1'!F4</f>
        <v>15</v>
      </c>
    </row>
    <row r="140" spans="1:12" ht="15" x14ac:dyDescent="0.25">
      <c r="A140" s="20"/>
      <c r="B140" s="21"/>
      <c r="C140" s="22"/>
      <c r="D140" s="69" t="str">
        <f>'[8]1'!B5</f>
        <v>гор.блюдо</v>
      </c>
      <c r="E140" s="70" t="str">
        <f>'[8]1'!D5</f>
        <v>Запеканка из творога</v>
      </c>
      <c r="F140" s="71">
        <f>'[8]1'!E5</f>
        <v>150</v>
      </c>
      <c r="G140" s="111">
        <f>'[8]1'!H5</f>
        <v>29.7</v>
      </c>
      <c r="H140" s="111">
        <f>'[8]1'!I5</f>
        <v>10.7</v>
      </c>
      <c r="I140" s="111">
        <f>'[8]1'!J5</f>
        <v>21.6</v>
      </c>
      <c r="J140" s="111">
        <f>'[8]1'!G5</f>
        <v>301.3</v>
      </c>
      <c r="K140" s="71" t="str">
        <f>'[8]1'!C5</f>
        <v>54-1т</v>
      </c>
      <c r="L140" s="82">
        <f>'[8]1'!F5</f>
        <v>45</v>
      </c>
    </row>
    <row r="141" spans="1:12" ht="15" x14ac:dyDescent="0.25">
      <c r="A141" s="20"/>
      <c r="B141" s="21"/>
      <c r="C141" s="22"/>
      <c r="D141" s="27" t="str">
        <f>'[8]1'!B6</f>
        <v>гор.напиток</v>
      </c>
      <c r="E141" s="56" t="str">
        <f>'[8]1'!D6</f>
        <v>Чай с апельсином и сахаром</v>
      </c>
      <c r="F141" s="57">
        <f>'[8]1'!E6</f>
        <v>200</v>
      </c>
      <c r="G141" s="106">
        <f>'[8]1'!H6</f>
        <v>0.3</v>
      </c>
      <c r="H141" s="106">
        <f>'[8]1'!I6</f>
        <v>0.1</v>
      </c>
      <c r="I141" s="106">
        <f>'[8]1'!J6</f>
        <v>7.2</v>
      </c>
      <c r="J141" s="106">
        <f>'[8]1'!G6</f>
        <v>30.3</v>
      </c>
      <c r="K141" s="58" t="str">
        <f>'[8]1'!C6</f>
        <v>54-10гн</v>
      </c>
      <c r="L141" s="79">
        <f>'[8]1'!F6</f>
        <v>8</v>
      </c>
    </row>
    <row r="142" spans="1:12" ht="15.75" customHeight="1" x14ac:dyDescent="0.25">
      <c r="A142" s="20"/>
      <c r="B142" s="21"/>
      <c r="C142" s="22"/>
      <c r="D142" s="27" t="str">
        <f>'[8]1'!B7</f>
        <v>фрукты</v>
      </c>
      <c r="E142" s="50" t="str">
        <f>'[8]1'!D7</f>
        <v>Апельсин</v>
      </c>
      <c r="F142" s="25">
        <f>'[8]1'!E7</f>
        <v>100</v>
      </c>
      <c r="G142" s="105">
        <f>'[8]1'!H7</f>
        <v>0.9</v>
      </c>
      <c r="H142" s="105">
        <f>'[8]1'!I7</f>
        <v>0.2</v>
      </c>
      <c r="I142" s="105">
        <f>'[8]1'!J7</f>
        <v>8.1</v>
      </c>
      <c r="J142" s="105">
        <f>'[8]1'!G7</f>
        <v>37.799999999999997</v>
      </c>
      <c r="K142" s="59" t="str">
        <f>'[8]1'!C7</f>
        <v>Пром.</v>
      </c>
      <c r="L142" s="78">
        <f>'[8]1'!F7</f>
        <v>40</v>
      </c>
    </row>
    <row r="143" spans="1:12" ht="15" x14ac:dyDescent="0.25">
      <c r="A143" s="20"/>
      <c r="B143" s="21"/>
      <c r="C143" s="22"/>
      <c r="D143" s="27" t="str">
        <f>'[8]1'!B8</f>
        <v>хлеб</v>
      </c>
      <c r="E143" s="24" t="str">
        <f>'[8]1'!D8</f>
        <v>Хлеб ржаной</v>
      </c>
      <c r="F143" s="25">
        <f>'[8]1'!E8</f>
        <v>20</v>
      </c>
      <c r="G143" s="105">
        <f>'[8]1'!H8</f>
        <v>1.3</v>
      </c>
      <c r="H143" s="105">
        <f>'[8]1'!I8</f>
        <v>0.2</v>
      </c>
      <c r="I143" s="105">
        <f>'[8]1'!J8</f>
        <v>6.7</v>
      </c>
      <c r="J143" s="105">
        <f>'[8]1'!G8</f>
        <v>34.200000000000003</v>
      </c>
      <c r="K143" s="26" t="str">
        <f>'[8]1'!C8</f>
        <v>Пром.</v>
      </c>
      <c r="L143" s="78">
        <f>'[8]1'!F8</f>
        <v>2</v>
      </c>
    </row>
    <row r="144" spans="1:12" ht="15" x14ac:dyDescent="0.25">
      <c r="A144" s="20"/>
      <c r="B144" s="21"/>
      <c r="C144" s="22"/>
      <c r="D144" s="55"/>
      <c r="E144" s="56"/>
      <c r="F144" s="57"/>
      <c r="G144" s="57"/>
      <c r="H144" s="57"/>
      <c r="I144" s="57"/>
      <c r="J144" s="57"/>
      <c r="K144" s="58"/>
      <c r="L144" s="79"/>
    </row>
    <row r="145" spans="1:12" ht="15" x14ac:dyDescent="0.25">
      <c r="A145" s="20"/>
      <c r="B145" s="21"/>
      <c r="C145" s="22"/>
      <c r="D145" s="23"/>
      <c r="E145" s="24"/>
      <c r="F145" s="25"/>
      <c r="G145" s="25"/>
      <c r="H145" s="25"/>
      <c r="I145" s="25"/>
      <c r="J145" s="25"/>
      <c r="K145" s="26"/>
      <c r="L145" s="78"/>
    </row>
    <row r="146" spans="1:12" ht="15" x14ac:dyDescent="0.25">
      <c r="A146" s="28"/>
      <c r="B146" s="29"/>
      <c r="C146" s="30"/>
      <c r="D146" s="31" t="s">
        <v>27</v>
      </c>
      <c r="E146" s="32"/>
      <c r="F146" s="33">
        <f>SUM(F139:F145)</f>
        <v>500</v>
      </c>
      <c r="G146" s="33">
        <f t="shared" ref="G146:J146" si="21">SUM(G139:G145)</f>
        <v>37.099999999999994</v>
      </c>
      <c r="H146" s="33">
        <f t="shared" si="21"/>
        <v>20.100000000000001</v>
      </c>
      <c r="I146" s="33">
        <f t="shared" si="21"/>
        <v>52.500000000000007</v>
      </c>
      <c r="J146" s="33">
        <f t="shared" si="21"/>
        <v>539.20000000000005</v>
      </c>
      <c r="K146" s="34"/>
      <c r="L146" s="76">
        <f>SUM(L139:L145)</f>
        <v>110</v>
      </c>
    </row>
    <row r="147" spans="1:12" ht="15" x14ac:dyDescent="0.25">
      <c r="A147" s="35">
        <f>A139</f>
        <v>2</v>
      </c>
      <c r="B147" s="36">
        <f>B139</f>
        <v>3</v>
      </c>
      <c r="C147" s="37" t="s">
        <v>28</v>
      </c>
      <c r="D147" s="27" t="s">
        <v>29</v>
      </c>
      <c r="E147" s="24"/>
      <c r="F147" s="25"/>
      <c r="G147" s="25"/>
      <c r="H147" s="25"/>
      <c r="I147" s="25"/>
      <c r="J147" s="25"/>
      <c r="K147" s="26"/>
      <c r="L147" s="25"/>
    </row>
    <row r="148" spans="1:12" ht="15" x14ac:dyDescent="0.25">
      <c r="A148" s="20"/>
      <c r="B148" s="21"/>
      <c r="C148" s="22"/>
      <c r="D148" s="27" t="s">
        <v>30</v>
      </c>
      <c r="E148" s="24"/>
      <c r="F148" s="25"/>
      <c r="G148" s="25"/>
      <c r="H148" s="25"/>
      <c r="I148" s="25"/>
      <c r="J148" s="25"/>
      <c r="K148" s="26"/>
      <c r="L148" s="25"/>
    </row>
    <row r="149" spans="1:12" ht="15" x14ac:dyDescent="0.25">
      <c r="A149" s="20"/>
      <c r="B149" s="21"/>
      <c r="C149" s="22"/>
      <c r="D149" s="27" t="s">
        <v>31</v>
      </c>
      <c r="E149" s="24"/>
      <c r="F149" s="25"/>
      <c r="G149" s="25"/>
      <c r="H149" s="25"/>
      <c r="I149" s="25"/>
      <c r="J149" s="25"/>
      <c r="K149" s="26"/>
      <c r="L149" s="25"/>
    </row>
    <row r="150" spans="1:12" ht="15" x14ac:dyDescent="0.25">
      <c r="A150" s="20"/>
      <c r="B150" s="21"/>
      <c r="C150" s="22"/>
      <c r="D150" s="27" t="s">
        <v>32</v>
      </c>
      <c r="E150" s="24"/>
      <c r="F150" s="25"/>
      <c r="G150" s="25"/>
      <c r="H150" s="25"/>
      <c r="I150" s="25"/>
      <c r="J150" s="25"/>
      <c r="K150" s="26"/>
      <c r="L150" s="25"/>
    </row>
    <row r="151" spans="1:12" ht="15" x14ac:dyDescent="0.25">
      <c r="A151" s="20"/>
      <c r="B151" s="21"/>
      <c r="C151" s="22"/>
      <c r="D151" s="27" t="s">
        <v>33</v>
      </c>
      <c r="E151" s="24"/>
      <c r="F151" s="25"/>
      <c r="G151" s="25"/>
      <c r="H151" s="25"/>
      <c r="I151" s="25"/>
      <c r="J151" s="25"/>
      <c r="K151" s="26"/>
      <c r="L151" s="25"/>
    </row>
    <row r="152" spans="1:12" ht="15" x14ac:dyDescent="0.25">
      <c r="A152" s="20"/>
      <c r="B152" s="21"/>
      <c r="C152" s="22"/>
      <c r="D152" s="27" t="s">
        <v>34</v>
      </c>
      <c r="E152" s="24"/>
      <c r="F152" s="25"/>
      <c r="G152" s="25"/>
      <c r="H152" s="25"/>
      <c r="I152" s="25"/>
      <c r="J152" s="25"/>
      <c r="K152" s="26"/>
      <c r="L152" s="25"/>
    </row>
    <row r="153" spans="1:12" ht="15" x14ac:dyDescent="0.25">
      <c r="A153" s="20"/>
      <c r="B153" s="21"/>
      <c r="C153" s="22"/>
      <c r="D153" s="27" t="s">
        <v>35</v>
      </c>
      <c r="E153" s="24"/>
      <c r="F153" s="25"/>
      <c r="G153" s="25"/>
      <c r="H153" s="25"/>
      <c r="I153" s="25"/>
      <c r="J153" s="25"/>
      <c r="K153" s="26"/>
      <c r="L153" s="25"/>
    </row>
    <row r="154" spans="1:12" ht="15" x14ac:dyDescent="0.25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 ht="15" x14ac:dyDescent="0.25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ht="15" x14ac:dyDescent="0.25">
      <c r="A156" s="28"/>
      <c r="B156" s="29"/>
      <c r="C156" s="30"/>
      <c r="D156" s="31" t="s">
        <v>27</v>
      </c>
      <c r="E156" s="32"/>
      <c r="F156" s="33">
        <f>SUM(F147:F155)</f>
        <v>0</v>
      </c>
      <c r="G156" s="33">
        <f t="shared" ref="G156:J156" si="22">SUM(G147:G155)</f>
        <v>0</v>
      </c>
      <c r="H156" s="33">
        <f t="shared" si="22"/>
        <v>0</v>
      </c>
      <c r="I156" s="33">
        <f t="shared" si="22"/>
        <v>0</v>
      </c>
      <c r="J156" s="33">
        <f t="shared" si="22"/>
        <v>0</v>
      </c>
      <c r="K156" s="34"/>
      <c r="L156" s="33">
        <f>SUM(L147:L155)</f>
        <v>0</v>
      </c>
    </row>
    <row r="157" spans="1:12" ht="15.75" thickBot="1" x14ac:dyDescent="0.25">
      <c r="A157" s="38">
        <f>A139</f>
        <v>2</v>
      </c>
      <c r="B157" s="39">
        <f>B139</f>
        <v>3</v>
      </c>
      <c r="C157" s="119" t="s">
        <v>36</v>
      </c>
      <c r="D157" s="120"/>
      <c r="E157" s="40"/>
      <c r="F157" s="41">
        <f>F146+F156</f>
        <v>500</v>
      </c>
      <c r="G157" s="41">
        <f>G146+G156</f>
        <v>37.099999999999994</v>
      </c>
      <c r="H157" s="41">
        <f>H146+H156</f>
        <v>20.100000000000001</v>
      </c>
      <c r="I157" s="41">
        <f>I146+I156</f>
        <v>52.500000000000007</v>
      </c>
      <c r="J157" s="41">
        <f t="shared" ref="J157:L157" si="23">J146+J156</f>
        <v>539.20000000000005</v>
      </c>
      <c r="K157" s="41"/>
      <c r="L157" s="41">
        <f t="shared" si="23"/>
        <v>110</v>
      </c>
    </row>
    <row r="158" spans="1:12" ht="15.75" thickBot="1" x14ac:dyDescent="0.3">
      <c r="A158" s="16">
        <v>2</v>
      </c>
      <c r="B158" s="17">
        <v>4</v>
      </c>
      <c r="C158" s="18" t="s">
        <v>23</v>
      </c>
      <c r="D158" s="68" t="str">
        <f>'[9]1'!B4</f>
        <v>гор.блюдо</v>
      </c>
      <c r="E158" s="63" t="str">
        <f>'[9]1'!D4</f>
        <v>Суп из овощей с фрикадельками мясными</v>
      </c>
      <c r="F158" s="64">
        <f>'[9]1'!E4</f>
        <v>250</v>
      </c>
      <c r="G158" s="89">
        <f>'[9]1'!H4</f>
        <v>10.8</v>
      </c>
      <c r="H158" s="89">
        <f>'[9]1'!I4</f>
        <v>7.6</v>
      </c>
      <c r="I158" s="90">
        <f>'[9]1'!J4</f>
        <v>17.399999999999999</v>
      </c>
      <c r="J158" s="114">
        <f>'[9]1'!G4</f>
        <v>181.1</v>
      </c>
      <c r="K158" s="64" t="str">
        <f>'[9]1'!C4</f>
        <v>54-5с</v>
      </c>
      <c r="L158" s="80">
        <f>'[9]1'!F4</f>
        <v>45</v>
      </c>
    </row>
    <row r="159" spans="1:12" ht="15" x14ac:dyDescent="0.25">
      <c r="A159" s="20"/>
      <c r="B159" s="21"/>
      <c r="C159" s="22"/>
      <c r="D159" s="69" t="str">
        <f>'[9]1'!B5</f>
        <v>напиток</v>
      </c>
      <c r="E159" s="70" t="str">
        <f>'[9]1'!D5</f>
        <v>Компот из яблок с лимоном</v>
      </c>
      <c r="F159" s="71">
        <f>'[9]1'!E5</f>
        <v>200</v>
      </c>
      <c r="G159" s="93">
        <f>'[9]1'!H5</f>
        <v>0.2</v>
      </c>
      <c r="H159" s="93">
        <f>'[9]1'!I5</f>
        <v>0.2</v>
      </c>
      <c r="I159" s="94">
        <f>'[9]1'!J5</f>
        <v>11</v>
      </c>
      <c r="J159" s="115">
        <f>'[9]1'!G5</f>
        <v>46.7</v>
      </c>
      <c r="K159" s="71" t="str">
        <f>'[9]1'!C5</f>
        <v>54-34хн</v>
      </c>
      <c r="L159" s="82">
        <f>'[9]1'!F5</f>
        <v>12</v>
      </c>
    </row>
    <row r="160" spans="1:12" ht="15" x14ac:dyDescent="0.25">
      <c r="A160" s="20"/>
      <c r="B160" s="21"/>
      <c r="C160" s="22"/>
      <c r="D160" s="27"/>
      <c r="E160" s="56" t="str">
        <f>'[9]1'!D6</f>
        <v>Гренки для супа</v>
      </c>
      <c r="F160" s="57">
        <f>'[9]1'!E6</f>
        <v>45</v>
      </c>
      <c r="G160" s="108">
        <f>'[9]1'!H6</f>
        <v>3</v>
      </c>
      <c r="H160" s="108">
        <f>'[9]1'!I6</f>
        <v>4.4000000000000004</v>
      </c>
      <c r="I160" s="108">
        <f>'[9]1'!J6</f>
        <v>19.399999999999999</v>
      </c>
      <c r="J160" s="108">
        <f>'[9]1'!G6</f>
        <v>129.69999999999999</v>
      </c>
      <c r="K160" s="58" t="str">
        <f>'[9]1'!C6</f>
        <v>№ 1308</v>
      </c>
      <c r="L160" s="79">
        <f>'[9]1'!F6</f>
        <v>4</v>
      </c>
    </row>
    <row r="161" spans="1:12" ht="15" x14ac:dyDescent="0.25">
      <c r="A161" s="20"/>
      <c r="B161" s="21"/>
      <c r="C161" s="22"/>
      <c r="D161" s="27" t="str">
        <f>'[9]1'!B7</f>
        <v>хлеб</v>
      </c>
      <c r="E161" s="50" t="str">
        <f>'[9]1'!D7</f>
        <v>хлеб пшеничный йодированный</v>
      </c>
      <c r="F161" s="25">
        <f>'[9]1'!E7</f>
        <v>30</v>
      </c>
      <c r="G161" s="107">
        <f>'[9]1'!H7</f>
        <v>2.2999999999999998</v>
      </c>
      <c r="H161" s="107">
        <f>'[9]1'!I7</f>
        <v>0.2</v>
      </c>
      <c r="I161" s="107">
        <f>'[9]1'!J7</f>
        <v>14.8</v>
      </c>
      <c r="J161" s="107">
        <f>'[9]1'!G7</f>
        <v>70.3</v>
      </c>
      <c r="K161" s="59" t="str">
        <f>'[9]1'!C7</f>
        <v>Пром.</v>
      </c>
      <c r="L161" s="78">
        <f>'[9]1'!F7</f>
        <v>2</v>
      </c>
    </row>
    <row r="162" spans="1:12" ht="15" x14ac:dyDescent="0.25">
      <c r="A162" s="20"/>
      <c r="B162" s="21"/>
      <c r="C162" s="22"/>
      <c r="D162" s="27"/>
      <c r="E162" s="24" t="str">
        <f>'[9]1'!D8</f>
        <v>Печенье</v>
      </c>
      <c r="F162" s="25">
        <f>'[9]1'!E8</f>
        <v>20</v>
      </c>
      <c r="G162" s="107">
        <f>'[9]1'!H8</f>
        <v>1.5</v>
      </c>
      <c r="H162" s="107">
        <f>'[9]1'!I8</f>
        <v>2</v>
      </c>
      <c r="I162" s="107">
        <f>'[9]1'!J8</f>
        <v>14.9</v>
      </c>
      <c r="J162" s="107">
        <f>'[9]1'!G8</f>
        <v>83.2</v>
      </c>
      <c r="K162" s="26" t="str">
        <f>'[9]1'!C8</f>
        <v>Пром.</v>
      </c>
      <c r="L162" s="78">
        <f>'[9]1'!F8</f>
        <v>7</v>
      </c>
    </row>
    <row r="163" spans="1:12" ht="15" x14ac:dyDescent="0.25">
      <c r="A163" s="20"/>
      <c r="B163" s="21"/>
      <c r="C163" s="22"/>
      <c r="D163" s="55"/>
      <c r="E163" s="56"/>
      <c r="F163" s="57"/>
      <c r="G163" s="97"/>
      <c r="H163" s="97"/>
      <c r="I163" s="97"/>
      <c r="J163" s="97"/>
      <c r="K163" s="58"/>
      <c r="L163" s="79"/>
    </row>
    <row r="164" spans="1:12" ht="15" x14ac:dyDescent="0.25">
      <c r="A164" s="20"/>
      <c r="B164" s="21"/>
      <c r="C164" s="22"/>
      <c r="D164" s="73"/>
      <c r="E164" s="56"/>
      <c r="F164" s="57"/>
      <c r="G164" s="97"/>
      <c r="H164" s="97"/>
      <c r="I164" s="97"/>
      <c r="J164" s="97"/>
      <c r="K164" s="58"/>
      <c r="L164" s="79"/>
    </row>
    <row r="165" spans="1:12" ht="15" x14ac:dyDescent="0.25">
      <c r="A165" s="28"/>
      <c r="B165" s="29"/>
      <c r="C165" s="30"/>
      <c r="D165" s="31" t="s">
        <v>27</v>
      </c>
      <c r="E165" s="32"/>
      <c r="F165" s="33">
        <f>SUM(F158:F164)</f>
        <v>545</v>
      </c>
      <c r="G165" s="100">
        <f t="shared" ref="G165:J165" si="24">SUM(G158:G164)</f>
        <v>17.8</v>
      </c>
      <c r="H165" s="100">
        <f t="shared" si="24"/>
        <v>14.399999999999999</v>
      </c>
      <c r="I165" s="100">
        <f t="shared" si="24"/>
        <v>77.5</v>
      </c>
      <c r="J165" s="100">
        <f t="shared" si="24"/>
        <v>511</v>
      </c>
      <c r="K165" s="34"/>
      <c r="L165" s="76">
        <f>SUM(L158:L164)</f>
        <v>70</v>
      </c>
    </row>
    <row r="166" spans="1:12" ht="15" x14ac:dyDescent="0.25">
      <c r="A166" s="35">
        <f>A158</f>
        <v>2</v>
      </c>
      <c r="B166" s="36">
        <f>B158</f>
        <v>4</v>
      </c>
      <c r="C166" s="37" t="s">
        <v>28</v>
      </c>
      <c r="D166" s="27" t="s">
        <v>29</v>
      </c>
      <c r="E166" s="24"/>
      <c r="F166" s="25"/>
      <c r="G166" s="25"/>
      <c r="H166" s="25"/>
      <c r="I166" s="25"/>
      <c r="J166" s="25"/>
      <c r="K166" s="26"/>
      <c r="L166" s="25"/>
    </row>
    <row r="167" spans="1:12" ht="15" x14ac:dyDescent="0.25">
      <c r="A167" s="20"/>
      <c r="B167" s="21"/>
      <c r="C167" s="22"/>
      <c r="D167" s="27" t="s">
        <v>30</v>
      </c>
      <c r="E167" s="24"/>
      <c r="F167" s="25"/>
      <c r="G167" s="25"/>
      <c r="H167" s="25"/>
      <c r="I167" s="25"/>
      <c r="J167" s="25"/>
      <c r="K167" s="26"/>
      <c r="L167" s="25"/>
    </row>
    <row r="168" spans="1:12" ht="15" x14ac:dyDescent="0.25">
      <c r="A168" s="20"/>
      <c r="B168" s="21"/>
      <c r="C168" s="22"/>
      <c r="D168" s="27" t="s">
        <v>31</v>
      </c>
      <c r="E168" s="24"/>
      <c r="F168" s="25"/>
      <c r="G168" s="25"/>
      <c r="H168" s="25"/>
      <c r="I168" s="25"/>
      <c r="J168" s="25"/>
      <c r="K168" s="26"/>
      <c r="L168" s="25"/>
    </row>
    <row r="169" spans="1:12" ht="15" x14ac:dyDescent="0.25">
      <c r="A169" s="20"/>
      <c r="B169" s="21"/>
      <c r="C169" s="22"/>
      <c r="D169" s="27" t="s">
        <v>32</v>
      </c>
      <c r="E169" s="24"/>
      <c r="F169" s="25"/>
      <c r="G169" s="25"/>
      <c r="H169" s="25"/>
      <c r="I169" s="25"/>
      <c r="J169" s="25"/>
      <c r="K169" s="26"/>
      <c r="L169" s="25"/>
    </row>
    <row r="170" spans="1:12" ht="15" x14ac:dyDescent="0.25">
      <c r="A170" s="20"/>
      <c r="B170" s="21"/>
      <c r="C170" s="22"/>
      <c r="D170" s="27" t="s">
        <v>33</v>
      </c>
      <c r="E170" s="24"/>
      <c r="F170" s="25"/>
      <c r="G170" s="25"/>
      <c r="H170" s="25"/>
      <c r="I170" s="25"/>
      <c r="J170" s="25"/>
      <c r="K170" s="26"/>
      <c r="L170" s="25"/>
    </row>
    <row r="171" spans="1:12" ht="15" x14ac:dyDescent="0.25">
      <c r="A171" s="20"/>
      <c r="B171" s="21"/>
      <c r="C171" s="22"/>
      <c r="D171" s="27" t="s">
        <v>34</v>
      </c>
      <c r="E171" s="24"/>
      <c r="F171" s="25"/>
      <c r="G171" s="25"/>
      <c r="H171" s="25"/>
      <c r="I171" s="25"/>
      <c r="J171" s="25"/>
      <c r="K171" s="26"/>
      <c r="L171" s="25"/>
    </row>
    <row r="172" spans="1:12" ht="15" x14ac:dyDescent="0.25">
      <c r="A172" s="20"/>
      <c r="B172" s="21"/>
      <c r="C172" s="22"/>
      <c r="D172" s="27" t="s">
        <v>35</v>
      </c>
      <c r="E172" s="24"/>
      <c r="F172" s="25"/>
      <c r="G172" s="25"/>
      <c r="H172" s="25"/>
      <c r="I172" s="25"/>
      <c r="J172" s="25"/>
      <c r="K172" s="26"/>
      <c r="L172" s="25"/>
    </row>
    <row r="173" spans="1:12" ht="15" x14ac:dyDescent="0.2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 ht="15" x14ac:dyDescent="0.2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ht="15" x14ac:dyDescent="0.25">
      <c r="A175" s="28"/>
      <c r="B175" s="29"/>
      <c r="C175" s="30"/>
      <c r="D175" s="31" t="s">
        <v>27</v>
      </c>
      <c r="E175" s="32"/>
      <c r="F175" s="33">
        <f>SUM(F166:F174)</f>
        <v>0</v>
      </c>
      <c r="G175" s="33">
        <f t="shared" ref="G175:J175" si="25">SUM(G166:G174)</f>
        <v>0</v>
      </c>
      <c r="H175" s="33">
        <f t="shared" si="25"/>
        <v>0</v>
      </c>
      <c r="I175" s="33">
        <f t="shared" si="25"/>
        <v>0</v>
      </c>
      <c r="J175" s="33">
        <f t="shared" si="25"/>
        <v>0</v>
      </c>
      <c r="K175" s="34"/>
      <c r="L175" s="33">
        <f>SUM(L166:L174)</f>
        <v>0</v>
      </c>
    </row>
    <row r="176" spans="1:12" ht="15" x14ac:dyDescent="0.2">
      <c r="A176" s="38">
        <f>A158</f>
        <v>2</v>
      </c>
      <c r="B176" s="39">
        <f>B158</f>
        <v>4</v>
      </c>
      <c r="C176" s="119" t="s">
        <v>36</v>
      </c>
      <c r="D176" s="120"/>
      <c r="E176" s="40"/>
      <c r="F176" s="41">
        <f>F165+F175</f>
        <v>545</v>
      </c>
      <c r="G176" s="41">
        <f>G165+G175</f>
        <v>17.8</v>
      </c>
      <c r="H176" s="41">
        <f>H165+H175</f>
        <v>14.399999999999999</v>
      </c>
      <c r="I176" s="41">
        <f>I165+I175</f>
        <v>77.5</v>
      </c>
      <c r="J176" s="41">
        <f t="shared" ref="J176:L176" si="26">J165+J175</f>
        <v>511</v>
      </c>
      <c r="K176" s="41"/>
      <c r="L176" s="41">
        <f t="shared" si="26"/>
        <v>70</v>
      </c>
    </row>
    <row r="177" spans="1:12" ht="15" x14ac:dyDescent="0.25">
      <c r="A177" s="16">
        <v>2</v>
      </c>
      <c r="B177" s="17">
        <v>5</v>
      </c>
      <c r="C177" s="18" t="s">
        <v>23</v>
      </c>
      <c r="D177" s="62"/>
      <c r="E177" s="60" t="str">
        <f>'[10]1'!D4</f>
        <v>Салат из свежих помидор</v>
      </c>
      <c r="F177" s="61">
        <f>'[10]1'!E4</f>
        <v>60</v>
      </c>
      <c r="G177" s="113">
        <f>'[10]1'!H4</f>
        <v>0.6</v>
      </c>
      <c r="H177" s="113">
        <f>'[10]1'!I4</f>
        <v>3.1</v>
      </c>
      <c r="I177" s="113">
        <f>'[10]1'!J4</f>
        <v>3</v>
      </c>
      <c r="J177" s="113">
        <f>'[10]1'!G4</f>
        <v>42.2</v>
      </c>
      <c r="K177" s="116" t="s">
        <v>39</v>
      </c>
      <c r="L177" s="84">
        <f>'[10]1'!F4</f>
        <v>45</v>
      </c>
    </row>
    <row r="178" spans="1:12" ht="15" x14ac:dyDescent="0.25">
      <c r="A178" s="20"/>
      <c r="B178" s="21"/>
      <c r="C178" s="22"/>
      <c r="D178" s="73" t="str">
        <f>'[10]1'!B5</f>
        <v>гор.блюдо</v>
      </c>
      <c r="E178" s="56" t="str">
        <f>'[10]1'!D5</f>
        <v>Рыба, запеченная с картофелем по- русски</v>
      </c>
      <c r="F178" s="57">
        <f>'[10]1'!E5</f>
        <v>250</v>
      </c>
      <c r="G178" s="106">
        <f>'[10]1'!H5</f>
        <v>16.899999999999999</v>
      </c>
      <c r="H178" s="106">
        <f>'[10]1'!I5</f>
        <v>5.7</v>
      </c>
      <c r="I178" s="106">
        <f>'[10]1'!J5</f>
        <v>28</v>
      </c>
      <c r="J178" s="106">
        <f>'[10]1'!G5</f>
        <v>230.9</v>
      </c>
      <c r="K178" s="117" t="s">
        <v>40</v>
      </c>
      <c r="L178" s="79">
        <f>'[10]1'!F5</f>
        <v>12</v>
      </c>
    </row>
    <row r="179" spans="1:12" ht="15" x14ac:dyDescent="0.25">
      <c r="A179" s="20"/>
      <c r="B179" s="21"/>
      <c r="C179" s="22"/>
      <c r="D179" s="55" t="str">
        <f>'[10]1'!B6</f>
        <v>напиток</v>
      </c>
      <c r="E179" s="56" t="str">
        <f>'[10]1'!D6</f>
        <v>Компот из смеси сухофруктов</v>
      </c>
      <c r="F179" s="57">
        <f>'[10]1'!E6</f>
        <v>200</v>
      </c>
      <c r="G179" s="106">
        <f>'[10]1'!H6</f>
        <v>0.5</v>
      </c>
      <c r="H179" s="106">
        <f>'[10]1'!I6</f>
        <v>0</v>
      </c>
      <c r="I179" s="106">
        <f>'[10]1'!J6</f>
        <v>19.8</v>
      </c>
      <c r="J179" s="106">
        <f>'[10]1'!G6</f>
        <v>81</v>
      </c>
      <c r="K179" s="118" t="s">
        <v>41</v>
      </c>
      <c r="L179" s="79">
        <f>'[10]1'!F6</f>
        <v>4</v>
      </c>
    </row>
    <row r="180" spans="1:12" ht="15" x14ac:dyDescent="0.25">
      <c r="A180" s="20"/>
      <c r="B180" s="21"/>
      <c r="C180" s="22"/>
      <c r="D180" s="27" t="str">
        <f>'[10]1'!B7</f>
        <v>хлеб</v>
      </c>
      <c r="E180" s="50" t="str">
        <f>'[10]1'!D7</f>
        <v>хлеб пшеничный йодированный</v>
      </c>
      <c r="F180" s="25">
        <f>'[10]1'!E7</f>
        <v>35</v>
      </c>
      <c r="G180" s="105">
        <f>'[10]1'!H7</f>
        <v>2.7</v>
      </c>
      <c r="H180" s="105">
        <f>'[10]1'!I7</f>
        <v>0.3</v>
      </c>
      <c r="I180" s="105">
        <f>'[10]1'!J7</f>
        <v>17.2</v>
      </c>
      <c r="J180" s="105">
        <f>'[10]1'!G7</f>
        <v>82</v>
      </c>
      <c r="K180" s="117" t="s">
        <v>42</v>
      </c>
      <c r="L180" s="78">
        <f>'[10]1'!F7</f>
        <v>2</v>
      </c>
    </row>
    <row r="181" spans="1:12" ht="15" x14ac:dyDescent="0.25">
      <c r="A181" s="20"/>
      <c r="B181" s="21"/>
      <c r="C181" s="22"/>
      <c r="D181" s="27" t="str">
        <f>'[10]1'!B8</f>
        <v>хлеб</v>
      </c>
      <c r="E181" s="56" t="str">
        <f>'[10]1'!D8</f>
        <v>Хлеб ржаной</v>
      </c>
      <c r="F181" s="57">
        <f>'[10]1'!E8</f>
        <v>20</v>
      </c>
      <c r="G181" s="106">
        <f>'[10]1'!H8</f>
        <v>1.3</v>
      </c>
      <c r="H181" s="106">
        <f>'[10]1'!I8</f>
        <v>0.2</v>
      </c>
      <c r="I181" s="106">
        <f>'[10]1'!J8</f>
        <v>6.7</v>
      </c>
      <c r="J181" s="106">
        <f>'[10]1'!G8</f>
        <v>34.200000000000003</v>
      </c>
      <c r="K181" s="117" t="s">
        <v>42</v>
      </c>
      <c r="L181" s="79">
        <f>'[10]1'!F8</f>
        <v>7</v>
      </c>
    </row>
    <row r="182" spans="1:12" ht="15" x14ac:dyDescent="0.25">
      <c r="A182" s="20"/>
      <c r="B182" s="21"/>
      <c r="C182" s="22"/>
      <c r="D182" s="23"/>
      <c r="E182" s="24"/>
      <c r="F182" s="25"/>
      <c r="G182" s="25"/>
      <c r="H182" s="25"/>
      <c r="I182" s="25"/>
      <c r="J182" s="25"/>
      <c r="K182" s="26"/>
      <c r="L182" s="78"/>
    </row>
    <row r="183" spans="1:12" ht="15" x14ac:dyDescent="0.25">
      <c r="A183" s="20"/>
      <c r="B183" s="21"/>
      <c r="C183" s="22"/>
      <c r="D183" s="23"/>
      <c r="E183" s="24"/>
      <c r="F183" s="25"/>
      <c r="G183" s="25"/>
      <c r="H183" s="25"/>
      <c r="I183" s="25"/>
      <c r="J183" s="25"/>
      <c r="K183" s="26"/>
      <c r="L183" s="78"/>
    </row>
    <row r="184" spans="1:12" ht="15.75" customHeight="1" x14ac:dyDescent="0.25">
      <c r="A184" s="28"/>
      <c r="B184" s="29"/>
      <c r="C184" s="30"/>
      <c r="D184" s="31" t="s">
        <v>27</v>
      </c>
      <c r="E184" s="32"/>
      <c r="F184" s="33">
        <f>SUM(F177:F183)</f>
        <v>565</v>
      </c>
      <c r="G184" s="33">
        <f t="shared" ref="G184:J184" si="27">SUM(G177:G183)</f>
        <v>22</v>
      </c>
      <c r="H184" s="33">
        <f t="shared" si="27"/>
        <v>9.3000000000000007</v>
      </c>
      <c r="I184" s="33">
        <f t="shared" si="27"/>
        <v>74.7</v>
      </c>
      <c r="J184" s="33">
        <f t="shared" si="27"/>
        <v>470.3</v>
      </c>
      <c r="K184" s="34"/>
      <c r="L184" s="76">
        <f>SUM(L177:L183)</f>
        <v>70</v>
      </c>
    </row>
    <row r="185" spans="1:12" ht="15" x14ac:dyDescent="0.25">
      <c r="A185" s="35">
        <f>A177</f>
        <v>2</v>
      </c>
      <c r="B185" s="36">
        <f>B177</f>
        <v>5</v>
      </c>
      <c r="C185" s="37" t="s">
        <v>28</v>
      </c>
      <c r="D185" s="27" t="s">
        <v>29</v>
      </c>
      <c r="E185" s="24"/>
      <c r="F185" s="25"/>
      <c r="G185" s="25"/>
      <c r="H185" s="25"/>
      <c r="I185" s="25"/>
      <c r="J185" s="25"/>
      <c r="K185" s="26"/>
      <c r="L185" s="25"/>
    </row>
    <row r="186" spans="1:12" ht="15" x14ac:dyDescent="0.25">
      <c r="A186" s="20"/>
      <c r="B186" s="21"/>
      <c r="C186" s="22"/>
      <c r="D186" s="27" t="s">
        <v>30</v>
      </c>
      <c r="E186" s="24"/>
      <c r="F186" s="25"/>
      <c r="G186" s="25"/>
      <c r="H186" s="25"/>
      <c r="I186" s="25"/>
      <c r="J186" s="25"/>
      <c r="K186" s="26"/>
      <c r="L186" s="25"/>
    </row>
    <row r="187" spans="1:12" ht="15" x14ac:dyDescent="0.25">
      <c r="A187" s="20"/>
      <c r="B187" s="21"/>
      <c r="C187" s="22"/>
      <c r="D187" s="27" t="s">
        <v>31</v>
      </c>
      <c r="E187" s="24"/>
      <c r="F187" s="25"/>
      <c r="G187" s="25"/>
      <c r="H187" s="25"/>
      <c r="I187" s="25"/>
      <c r="J187" s="25"/>
      <c r="K187" s="26"/>
      <c r="L187" s="25"/>
    </row>
    <row r="188" spans="1:12" ht="15" x14ac:dyDescent="0.25">
      <c r="A188" s="20"/>
      <c r="B188" s="21"/>
      <c r="C188" s="22"/>
      <c r="D188" s="27" t="s">
        <v>32</v>
      </c>
      <c r="E188" s="24"/>
      <c r="F188" s="25"/>
      <c r="G188" s="25"/>
      <c r="H188" s="25"/>
      <c r="I188" s="25"/>
      <c r="J188" s="25"/>
      <c r="K188" s="26"/>
      <c r="L188" s="25"/>
    </row>
    <row r="189" spans="1:12" ht="15" x14ac:dyDescent="0.25">
      <c r="A189" s="20"/>
      <c r="B189" s="21"/>
      <c r="C189" s="22"/>
      <c r="D189" s="27" t="s">
        <v>33</v>
      </c>
      <c r="E189" s="24"/>
      <c r="F189" s="25"/>
      <c r="G189" s="25"/>
      <c r="H189" s="25"/>
      <c r="I189" s="25"/>
      <c r="J189" s="25"/>
      <c r="K189" s="26"/>
      <c r="L189" s="25"/>
    </row>
    <row r="190" spans="1:12" ht="15" x14ac:dyDescent="0.25">
      <c r="A190" s="20"/>
      <c r="B190" s="21"/>
      <c r="C190" s="22"/>
      <c r="D190" s="27" t="s">
        <v>34</v>
      </c>
      <c r="E190" s="24"/>
      <c r="F190" s="25"/>
      <c r="G190" s="25"/>
      <c r="H190" s="25"/>
      <c r="I190" s="25"/>
      <c r="J190" s="25"/>
      <c r="K190" s="26"/>
      <c r="L190" s="25"/>
    </row>
    <row r="191" spans="1:12" ht="15" x14ac:dyDescent="0.25">
      <c r="A191" s="20"/>
      <c r="B191" s="21"/>
      <c r="C191" s="22"/>
      <c r="D191" s="27" t="s">
        <v>35</v>
      </c>
      <c r="E191" s="24"/>
      <c r="F191" s="25"/>
      <c r="G191" s="25"/>
      <c r="H191" s="25"/>
      <c r="I191" s="25"/>
      <c r="J191" s="25"/>
      <c r="K191" s="26"/>
      <c r="L191" s="25"/>
    </row>
    <row r="192" spans="1:12" ht="15" x14ac:dyDescent="0.25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 ht="15" x14ac:dyDescent="0.2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 ht="15" x14ac:dyDescent="0.25">
      <c r="A194" s="28"/>
      <c r="B194" s="29"/>
      <c r="C194" s="30"/>
      <c r="D194" s="31" t="s">
        <v>27</v>
      </c>
      <c r="E194" s="32"/>
      <c r="F194" s="33">
        <f>SUM(F185:F193)</f>
        <v>0</v>
      </c>
      <c r="G194" s="33">
        <f t="shared" ref="G194:J194" si="28">SUM(G185:G193)</f>
        <v>0</v>
      </c>
      <c r="H194" s="33">
        <f t="shared" si="28"/>
        <v>0</v>
      </c>
      <c r="I194" s="33">
        <f t="shared" si="28"/>
        <v>0</v>
      </c>
      <c r="J194" s="33">
        <f t="shared" si="28"/>
        <v>0</v>
      </c>
      <c r="K194" s="34"/>
      <c r="L194" s="33">
        <f>SUM(L185:L193)</f>
        <v>0</v>
      </c>
    </row>
    <row r="195" spans="1:12" ht="15" x14ac:dyDescent="0.2">
      <c r="A195" s="38">
        <f>A177</f>
        <v>2</v>
      </c>
      <c r="B195" s="39">
        <f>B177</f>
        <v>5</v>
      </c>
      <c r="C195" s="119" t="s">
        <v>36</v>
      </c>
      <c r="D195" s="120"/>
      <c r="E195" s="40"/>
      <c r="F195" s="41">
        <f>F184+F194</f>
        <v>565</v>
      </c>
      <c r="G195" s="41">
        <f>G184+G194</f>
        <v>22</v>
      </c>
      <c r="H195" s="41">
        <f>H184+H194</f>
        <v>9.3000000000000007</v>
      </c>
      <c r="I195" s="41">
        <f>I184+I194</f>
        <v>74.7</v>
      </c>
      <c r="J195" s="41">
        <f t="shared" ref="J195:L195" si="29">J184+J194</f>
        <v>470.3</v>
      </c>
      <c r="K195" s="41"/>
      <c r="L195" s="41">
        <f t="shared" si="29"/>
        <v>70</v>
      </c>
    </row>
    <row r="196" spans="1:12" x14ac:dyDescent="0.2">
      <c r="A196" s="45"/>
      <c r="B196" s="46"/>
      <c r="C196" s="121" t="s">
        <v>37</v>
      </c>
      <c r="D196" s="121"/>
      <c r="E196" s="121"/>
      <c r="F196" s="47">
        <f>(F24+F43+F62+F81+F100+F119+F138+F157+F176+F195)/(IF(F24=0,0,1)+IF(F43=0,0,1)+IF(F62=0,0,1)+IF(F81=0,0,1)+IF(F100=0,0,1)+IF(F119=0,0,1)+IF(F138=0,0,1)+IF(F157=0,0,1)+IF(F176=0,0,1)+IF(F195=0,0,1))</f>
        <v>539</v>
      </c>
      <c r="G196" s="47">
        <f t="shared" ref="G196:J196" si="30">(G24+G43+G62+G81+G100+G119+G138+G157+G176+G195)/(IF(G24=0,0,1)+IF(G43=0,0,1)+IF(G62=0,0,1)+IF(G81=0,0,1)+IF(G100=0,0,1)+IF(G119=0,0,1)+IF(G138=0,0,1)+IF(G157=0,0,1)+IF(G176=0,0,1)+IF(G195=0,0,1))</f>
        <v>24.64</v>
      </c>
      <c r="H196" s="47">
        <f t="shared" si="30"/>
        <v>15.8</v>
      </c>
      <c r="I196" s="47">
        <f t="shared" si="30"/>
        <v>69.37</v>
      </c>
      <c r="J196" s="47">
        <f t="shared" si="30"/>
        <v>518.31999999999994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86.570000000000007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revision>1</cp:revision>
  <cp:lastPrinted>2025-01-17T07:43:57Z</cp:lastPrinted>
  <dcterms:created xsi:type="dcterms:W3CDTF">2022-05-16T14:23:56Z</dcterms:created>
  <dcterms:modified xsi:type="dcterms:W3CDTF">2026-03-26T13:25:41Z</dcterms:modified>
</cp:coreProperties>
</file>